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0\"/>
    </mc:Choice>
  </mc:AlternateContent>
  <xr:revisionPtr revIDLastSave="0" documentId="14_{E5926D21-ACBE-418C-99F7-6CFF6C87670D}" xr6:coauthVersionLast="45" xr6:coauthVersionMax="45" xr10:uidLastSave="{00000000-0000-0000-0000-000000000000}"/>
  <bookViews>
    <workbookView xWindow="-28920" yWindow="-120" windowWidth="29040" windowHeight="15840"/>
  </bookViews>
  <sheets>
    <sheet name="L_2701_Sædekorn" sheetId="1" r:id="rId1"/>
  </sheets>
  <calcPr calcId="181029"/>
</workbook>
</file>

<file path=xl/calcChain.xml><?xml version="1.0" encoding="utf-8"?>
<calcChain xmlns="http://schemas.openxmlformats.org/spreadsheetml/2006/main">
  <c r="G261" i="1" l="1"/>
  <c r="C261" i="1"/>
  <c r="D261" i="1"/>
  <c r="E261" i="1"/>
  <c r="F261" i="1"/>
  <c r="B261" i="1"/>
  <c r="C259" i="1"/>
  <c r="D259" i="1"/>
  <c r="E259" i="1"/>
  <c r="F259" i="1"/>
  <c r="G259" i="1"/>
  <c r="B259" i="1"/>
  <c r="C257" i="1"/>
  <c r="D257" i="1"/>
  <c r="E257" i="1"/>
  <c r="F257" i="1"/>
  <c r="G257" i="1"/>
  <c r="B257" i="1"/>
  <c r="G248" i="1"/>
  <c r="G249" i="1"/>
  <c r="G250" i="1"/>
  <c r="G251" i="1"/>
  <c r="G252" i="1"/>
  <c r="G253" i="1"/>
  <c r="G254" i="1"/>
  <c r="G255" i="1"/>
  <c r="G256" i="1"/>
  <c r="G247" i="1"/>
  <c r="C243" i="1"/>
  <c r="D243" i="1"/>
  <c r="E243" i="1"/>
  <c r="F243" i="1"/>
  <c r="G243" i="1"/>
  <c r="B243" i="1"/>
  <c r="C241" i="1"/>
  <c r="D241" i="1"/>
  <c r="E241" i="1"/>
  <c r="F241" i="1"/>
  <c r="G241" i="1"/>
  <c r="B241" i="1"/>
  <c r="G240" i="1"/>
  <c r="G239" i="1"/>
  <c r="C236" i="1"/>
  <c r="D236" i="1"/>
  <c r="E236" i="1"/>
  <c r="F236" i="1"/>
  <c r="G236" i="1"/>
  <c r="B236" i="1"/>
  <c r="G235" i="1"/>
  <c r="G234" i="1"/>
  <c r="C231" i="1"/>
  <c r="D231" i="1"/>
  <c r="E231" i="1"/>
  <c r="F231" i="1"/>
  <c r="G231" i="1"/>
  <c r="B231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17" i="1"/>
  <c r="C214" i="1"/>
  <c r="D214" i="1"/>
  <c r="E214" i="1"/>
  <c r="F214" i="1"/>
  <c r="G214" i="1"/>
  <c r="B214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168" i="1"/>
  <c r="C165" i="1"/>
  <c r="D165" i="1"/>
  <c r="E165" i="1"/>
  <c r="F165" i="1"/>
  <c r="G165" i="1"/>
  <c r="B165" i="1"/>
  <c r="G164" i="1"/>
  <c r="C161" i="1"/>
  <c r="D161" i="1"/>
  <c r="E161" i="1"/>
  <c r="F161" i="1"/>
  <c r="G161" i="1"/>
  <c r="B161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48" i="1"/>
  <c r="C140" i="1"/>
  <c r="D140" i="1"/>
  <c r="E140" i="1"/>
  <c r="F140" i="1"/>
  <c r="B140" i="1"/>
  <c r="G138" i="1"/>
  <c r="G139" i="1"/>
  <c r="G137" i="1"/>
  <c r="G140" i="1" s="1"/>
  <c r="C134" i="1"/>
  <c r="C142" i="1" s="1"/>
  <c r="D134" i="1"/>
  <c r="D142" i="1" s="1"/>
  <c r="E134" i="1"/>
  <c r="E142" i="1" s="1"/>
  <c r="F134" i="1"/>
  <c r="B134" i="1"/>
  <c r="B142" i="1" s="1"/>
  <c r="G128" i="1"/>
  <c r="G129" i="1"/>
  <c r="G130" i="1"/>
  <c r="G131" i="1"/>
  <c r="G132" i="1"/>
  <c r="G133" i="1"/>
  <c r="G127" i="1"/>
  <c r="G134" i="1" s="1"/>
  <c r="G142" i="1" s="1"/>
  <c r="C121" i="1"/>
  <c r="D121" i="1"/>
  <c r="E121" i="1"/>
  <c r="F121" i="1"/>
  <c r="B121" i="1"/>
  <c r="G118" i="1"/>
  <c r="G119" i="1"/>
  <c r="G120" i="1"/>
  <c r="G117" i="1"/>
  <c r="C114" i="1"/>
  <c r="D114" i="1"/>
  <c r="E114" i="1"/>
  <c r="F114" i="1"/>
  <c r="B114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98" i="1"/>
  <c r="C95" i="1"/>
  <c r="D95" i="1"/>
  <c r="E95" i="1"/>
  <c r="F95" i="1"/>
  <c r="B95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44" i="1"/>
  <c r="C41" i="1"/>
  <c r="D41" i="1"/>
  <c r="E41" i="1"/>
  <c r="F41" i="1"/>
  <c r="B4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2" i="1"/>
  <c r="F142" i="1" l="1"/>
  <c r="G114" i="1"/>
  <c r="G95" i="1"/>
  <c r="G41" i="1"/>
  <c r="B123" i="1"/>
  <c r="C123" i="1"/>
  <c r="E123" i="1"/>
  <c r="G121" i="1"/>
  <c r="D123" i="1"/>
  <c r="F123" i="1"/>
  <c r="G123" i="1" l="1"/>
</calcChain>
</file>

<file path=xl/sharedStrings.xml><?xml version="1.0" encoding="utf-8"?>
<sst xmlns="http://schemas.openxmlformats.org/spreadsheetml/2006/main" count="246" uniqueCount="218">
  <si>
    <t>FM</t>
  </si>
  <si>
    <t>PB</t>
  </si>
  <si>
    <t>BA</t>
  </si>
  <si>
    <t>C1</t>
  </si>
  <si>
    <t>C2</t>
  </si>
  <si>
    <t>Total</t>
  </si>
  <si>
    <t>ton</t>
  </si>
  <si>
    <t>VINTERBYG</t>
  </si>
  <si>
    <t>BAZOOKA</t>
  </si>
  <si>
    <t>BELFRY</t>
  </si>
  <si>
    <t>BORDEAUX</t>
  </si>
  <si>
    <t>CLEOPATRA</t>
  </si>
  <si>
    <t>Comeback</t>
  </si>
  <si>
    <t>HEJMDAL</t>
  </si>
  <si>
    <t>INDIANA</t>
  </si>
  <si>
    <t>JETTOO</t>
  </si>
  <si>
    <t>KWS Faro</t>
  </si>
  <si>
    <t>KWS Orbit</t>
  </si>
  <si>
    <t>KWS Patriot</t>
  </si>
  <si>
    <t>KWS-HIGGINS</t>
  </si>
  <si>
    <t>KWS-INFINITY</t>
  </si>
  <si>
    <t>KWS-JOY</t>
  </si>
  <si>
    <t>KWS-KOSMOS</t>
  </si>
  <si>
    <t>KWS-MERIDIAN</t>
  </si>
  <si>
    <t>KWS-ORWELL</t>
  </si>
  <si>
    <t>LG Flynn</t>
  </si>
  <si>
    <t>MEMENTO</t>
  </si>
  <si>
    <t>Normandy</t>
  </si>
  <si>
    <t>PADURA</t>
  </si>
  <si>
    <t>SY GALILEOO</t>
  </si>
  <si>
    <t>Sobell</t>
  </si>
  <si>
    <t>TOREROO</t>
  </si>
  <si>
    <t>VALERIE</t>
  </si>
  <si>
    <t>WOOTAN</t>
  </si>
  <si>
    <t>Total VINTERBYG</t>
  </si>
  <si>
    <t>VINTERHVEDE</t>
  </si>
  <si>
    <t>ANCHER</t>
  </si>
  <si>
    <t>BENCHMARK-VIHV</t>
  </si>
  <si>
    <t>BRIGHT</t>
  </si>
  <si>
    <t>CHEVIGNON</t>
  </si>
  <si>
    <t>CREATOR</t>
  </si>
  <si>
    <t>DRACHMANN</t>
  </si>
  <si>
    <t>DZW 0710K</t>
  </si>
  <si>
    <t>ELIXER</t>
  </si>
  <si>
    <t>Effendi</t>
  </si>
  <si>
    <t>Festival</t>
  </si>
  <si>
    <t>GEDSER</t>
  </si>
  <si>
    <t>GRAHAM</t>
  </si>
  <si>
    <t>HALVAR</t>
  </si>
  <si>
    <t>HEERUP</t>
  </si>
  <si>
    <t>HEREFORD</t>
  </si>
  <si>
    <t>HEROLDO</t>
  </si>
  <si>
    <t>INFORMER</t>
  </si>
  <si>
    <t>KALDI</t>
  </si>
  <si>
    <t>KVIUM</t>
  </si>
  <si>
    <t>KWS EXTASE</t>
  </si>
  <si>
    <t>KWS FIREFLY</t>
  </si>
  <si>
    <t>KWS SCIMITAR</t>
  </si>
  <si>
    <t>KWS-LEIF</t>
  </si>
  <si>
    <t>KWS-LILI</t>
  </si>
  <si>
    <t>KWS-MONTANA</t>
  </si>
  <si>
    <t>KWS-ZYATT</t>
  </si>
  <si>
    <t>LG MOCCA</t>
  </si>
  <si>
    <t>LG QUADRANT</t>
  </si>
  <si>
    <t>LG Skyscraper</t>
  </si>
  <si>
    <t>MOMENTUM</t>
  </si>
  <si>
    <t>NOS 511167.10</t>
  </si>
  <si>
    <t>NOS 511192.39</t>
  </si>
  <si>
    <t>NOS-509130.20</t>
  </si>
  <si>
    <t>NOS-510050.17</t>
  </si>
  <si>
    <t>OHIO-VIHV</t>
  </si>
  <si>
    <t>Ponticus</t>
  </si>
  <si>
    <t>RGT UNIVERSE</t>
  </si>
  <si>
    <t>SHERIFF</t>
  </si>
  <si>
    <t>SJ M1090</t>
  </si>
  <si>
    <t>SJ N1069</t>
  </si>
  <si>
    <t>SJ N1123</t>
  </si>
  <si>
    <t>SJ N1127</t>
  </si>
  <si>
    <t>SKAGEN</t>
  </si>
  <si>
    <t>TONNAGE</t>
  </si>
  <si>
    <t>Torp</t>
  </si>
  <si>
    <t>URE</t>
  </si>
  <si>
    <t>Total VINTERHVEDE</t>
  </si>
  <si>
    <t>VINTERRUG</t>
  </si>
  <si>
    <t>ASTRANOS</t>
  </si>
  <si>
    <t>Brandie</t>
  </si>
  <si>
    <t>DANKOWSKIE-RUBIN</t>
  </si>
  <si>
    <t>DH386</t>
  </si>
  <si>
    <t>DUKATO</t>
  </si>
  <si>
    <t>Helltop</t>
  </si>
  <si>
    <t>INSPECTOR</t>
  </si>
  <si>
    <t>KWS Loretto</t>
  </si>
  <si>
    <t>KWS SERAFINO</t>
  </si>
  <si>
    <t>KWS Tayo</t>
  </si>
  <si>
    <t>KWS Vinetto</t>
  </si>
  <si>
    <t>KWS-BINNTTO</t>
  </si>
  <si>
    <t>KWS-BONO</t>
  </si>
  <si>
    <t>KWS-LIVADO</t>
  </si>
  <si>
    <t>SU-PERFORMER</t>
  </si>
  <si>
    <t>Stannos</t>
  </si>
  <si>
    <t>Total VINTERRUG</t>
  </si>
  <si>
    <t>VITRI</t>
  </si>
  <si>
    <t>CAPPRICIA</t>
  </si>
  <si>
    <t>NEOGEN</t>
  </si>
  <si>
    <t>TRAVORIS</t>
  </si>
  <si>
    <t>TRIVALAN</t>
  </si>
  <si>
    <t>Total VITRI</t>
  </si>
  <si>
    <t>SU ARVID</t>
  </si>
  <si>
    <t>VINTERSÆD</t>
  </si>
  <si>
    <t>Producerede mængder af sædekorn 2019/2020</t>
  </si>
  <si>
    <t>SORTSBLANDINGER</t>
  </si>
  <si>
    <t>Vintersæd ekskl. Sortsblandinger i alt</t>
  </si>
  <si>
    <t>Sortsblandinger af vintersæd i alt</t>
  </si>
  <si>
    <t>NEPTUN</t>
  </si>
  <si>
    <t>CONCORDIA</t>
  </si>
  <si>
    <t>FRIGG</t>
  </si>
  <si>
    <t>BENCHMARK</t>
  </si>
  <si>
    <t>KALMAR</t>
  </si>
  <si>
    <t>OHIO</t>
  </si>
  <si>
    <t>PONDUS</t>
  </si>
  <si>
    <t>REMBRANDT</t>
  </si>
  <si>
    <t>STINGER</t>
  </si>
  <si>
    <t>Totem</t>
  </si>
  <si>
    <t>HAVRE</t>
  </si>
  <si>
    <t>DELFIN</t>
  </si>
  <si>
    <t>DOMINIK</t>
  </si>
  <si>
    <t>GRY</t>
  </si>
  <si>
    <t>LION</t>
  </si>
  <si>
    <t>NEMESIS</t>
  </si>
  <si>
    <t>Prokop</t>
  </si>
  <si>
    <t>SELDON</t>
  </si>
  <si>
    <t>Total HAVRE</t>
  </si>
  <si>
    <t>MAJS</t>
  </si>
  <si>
    <t>SY MILKYTOP</t>
  </si>
  <si>
    <t>Total MAJS</t>
  </si>
  <si>
    <t>VÅRBYG</t>
  </si>
  <si>
    <t>ACCORDINE</t>
  </si>
  <si>
    <t>ANNIKA</t>
  </si>
  <si>
    <t>APPLAUS</t>
  </si>
  <si>
    <t>AVENUE</t>
  </si>
  <si>
    <t>CB17-0001</t>
  </si>
  <si>
    <t>CB17-5063</t>
  </si>
  <si>
    <t>CB17-8010</t>
  </si>
  <si>
    <t>CHANSON</t>
  </si>
  <si>
    <t>CHARLES</t>
  </si>
  <si>
    <t>COSMOPOLITAN</t>
  </si>
  <si>
    <t>DRAGOON</t>
  </si>
  <si>
    <t>ELLINOR</t>
  </si>
  <si>
    <t>EVERGREEN</t>
  </si>
  <si>
    <t>FEEDWAY</t>
  </si>
  <si>
    <t>FLAIR-VÅBY</t>
  </si>
  <si>
    <t>FOCUS</t>
  </si>
  <si>
    <t>GANGWAY</t>
  </si>
  <si>
    <t>HIGHWAY</t>
  </si>
  <si>
    <t>KATNISS</t>
  </si>
  <si>
    <t>KWS ABBIE</t>
  </si>
  <si>
    <t>KWS Chrissie</t>
  </si>
  <si>
    <t>KWS-CANTTON</t>
  </si>
  <si>
    <t>KWS-FANTEX</t>
  </si>
  <si>
    <t>KWS-IRINA</t>
  </si>
  <si>
    <t>LAUREATE</t>
  </si>
  <si>
    <t>LAURIKKA</t>
  </si>
  <si>
    <t>NEWWAY</t>
  </si>
  <si>
    <t>PAUSTIAN</t>
  </si>
  <si>
    <t>RACEWAY</t>
  </si>
  <si>
    <t>REGENCY</t>
  </si>
  <si>
    <t>RGT-PLANET</t>
  </si>
  <si>
    <t>RØDHETTE</t>
  </si>
  <si>
    <t>SCHOLAR</t>
  </si>
  <si>
    <t>SJ 148376</t>
  </si>
  <si>
    <t>SJ 164418</t>
  </si>
  <si>
    <t>SJ 176199</t>
  </si>
  <si>
    <t>SKYWAY</t>
  </si>
  <si>
    <t>SOULMATE</t>
  </si>
  <si>
    <t>Stairway</t>
  </si>
  <si>
    <t>Thermus</t>
  </si>
  <si>
    <t>WISH</t>
  </si>
  <si>
    <t>Total VÅRBYG</t>
  </si>
  <si>
    <t>VÅRHVEDE</t>
  </si>
  <si>
    <t>ALONDRA</t>
  </si>
  <si>
    <t>CORNETTO</t>
  </si>
  <si>
    <t>DACKE</t>
  </si>
  <si>
    <t>HAPPY</t>
  </si>
  <si>
    <t>HARENDA</t>
  </si>
  <si>
    <t>HEXHAM</t>
  </si>
  <si>
    <t>JACK</t>
  </si>
  <si>
    <t>KAPITOL</t>
  </si>
  <si>
    <t>KWS TALISKER</t>
  </si>
  <si>
    <t>Liskamm</t>
  </si>
  <si>
    <t>NOS 114.208-01</t>
  </si>
  <si>
    <t>NOS 412.022.16</t>
  </si>
  <si>
    <t>SONETT</t>
  </si>
  <si>
    <t>THORUS</t>
  </si>
  <si>
    <t>Total VÅRHVEDE</t>
  </si>
  <si>
    <t>VÅRRUG</t>
  </si>
  <si>
    <t>ARANTES</t>
  </si>
  <si>
    <t>OVID</t>
  </si>
  <si>
    <t>Total VÅRRUG</t>
  </si>
  <si>
    <t>VÅTRI</t>
  </si>
  <si>
    <t>AMARILLO-105</t>
  </si>
  <si>
    <t>MAZUR</t>
  </si>
  <si>
    <t>Total VÅTRI</t>
  </si>
  <si>
    <t>VÅRSÆD</t>
  </si>
  <si>
    <t>CADDY</t>
  </si>
  <si>
    <t>ELEGANT</t>
  </si>
  <si>
    <t>HARDY</t>
  </si>
  <si>
    <t>MAX</t>
  </si>
  <si>
    <t>POSEIDON</t>
  </si>
  <si>
    <t>SYMPHONY</t>
  </si>
  <si>
    <t>DELPHI</t>
  </si>
  <si>
    <t>FAIRWAY</t>
  </si>
  <si>
    <t>FLAIR</t>
  </si>
  <si>
    <t>GREENWAY</t>
  </si>
  <si>
    <t>PROSPECT</t>
  </si>
  <si>
    <t>WILMA</t>
  </si>
  <si>
    <t>Vårsæd ekskl. Sortsblandinger i alt</t>
  </si>
  <si>
    <t>Sortsblandinger af vårsæd i alt</t>
  </si>
  <si>
    <t>Vinter- og Vårsæd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</si>
</sst>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14" fontId="1" fillId="0" borderId="0" xfId="0" applyNumberFormat="1" applyFont="1" applyAlignment="1" applyProtection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right" vertical="top" wrapText="1"/>
    </xf>
    <xf numFmtId="3" fontId="2" fillId="0" borderId="0" xfId="0" applyNumberFormat="1" applyFont="1" applyAlignment="1" applyProtection="1">
      <alignment horizontal="right" vertical="top" wrapText="1"/>
    </xf>
    <xf numFmtId="3" fontId="1" fillId="0" borderId="0" xfId="0" applyNumberFormat="1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 applyProtection="1">
      <alignment horizontal="lef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3" fontId="1" fillId="0" borderId="2" xfId="0" applyNumberFormat="1" applyFont="1" applyBorder="1" applyAlignment="1" applyProtection="1">
      <alignment horizontal="right" vertical="top" wrapText="1"/>
    </xf>
    <xf numFmtId="0" fontId="1" fillId="0" borderId="3" xfId="0" applyFont="1" applyBorder="1" applyAlignment="1">
      <alignment horizontal="left" vertical="top"/>
    </xf>
    <xf numFmtId="3" fontId="1" fillId="0" borderId="3" xfId="0" applyNumberFormat="1" applyFont="1" applyBorder="1" applyAlignment="1" applyProtection="1">
      <alignment horizontal="right"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421616</xdr:colOff>
      <xdr:row>2</xdr:row>
      <xdr:rowOff>53377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06A7DC6-8361-41F9-A678-F93B22C44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6666" cy="428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2"/>
  <sheetViews>
    <sheetView tabSelected="1" workbookViewId="0">
      <pane ySplit="8" topLeftCell="A9" activePane="bottomLeft" state="frozen"/>
      <selection pane="bottomLeft" activeCell="P258" sqref="P258"/>
    </sheetView>
  </sheetViews>
  <sheetFormatPr defaultRowHeight="14.4" x14ac:dyDescent="0.3"/>
  <cols>
    <col min="1" max="1" width="33.5546875" style="4" customWidth="1"/>
    <col min="2" max="6" width="8.44140625" style="4" customWidth="1"/>
    <col min="7" max="7" width="10.33203125" style="4" bestFit="1" customWidth="1"/>
    <col min="8" max="16384" width="8.88671875" style="4"/>
  </cols>
  <sheetData>
    <row r="1" spans="1:7" ht="15" customHeight="1" x14ac:dyDescent="0.3">
      <c r="A1" s="1"/>
      <c r="B1" s="2"/>
      <c r="C1" s="2"/>
      <c r="D1" s="2"/>
      <c r="E1" s="2"/>
      <c r="F1" s="3"/>
      <c r="G1" s="3">
        <v>44075</v>
      </c>
    </row>
    <row r="2" spans="1:7" ht="15" customHeight="1" x14ac:dyDescent="0.3">
      <c r="A2" s="1"/>
      <c r="B2" s="2"/>
      <c r="C2" s="2"/>
      <c r="D2" s="2"/>
      <c r="E2" s="2"/>
      <c r="F2" s="2"/>
      <c r="G2" s="2"/>
    </row>
    <row r="3" spans="1:7" ht="15" customHeight="1" x14ac:dyDescent="0.3">
      <c r="A3" s="1"/>
      <c r="B3" s="2"/>
      <c r="C3" s="2"/>
      <c r="D3" s="2"/>
      <c r="E3" s="2"/>
      <c r="F3" s="2"/>
      <c r="G3" s="2"/>
    </row>
    <row r="4" spans="1:7" ht="15" customHeight="1" x14ac:dyDescent="0.3">
      <c r="A4" s="1"/>
      <c r="B4" s="2"/>
      <c r="C4" s="2"/>
      <c r="D4" s="2"/>
      <c r="E4" s="2"/>
      <c r="F4" s="2"/>
      <c r="G4" s="2"/>
    </row>
    <row r="5" spans="1:7" ht="15" customHeight="1" x14ac:dyDescent="0.3">
      <c r="A5" s="10" t="s">
        <v>109</v>
      </c>
      <c r="B5" s="10"/>
      <c r="C5" s="10"/>
      <c r="D5" s="10"/>
      <c r="E5" s="10"/>
      <c r="F5" s="10"/>
      <c r="G5" s="10"/>
    </row>
    <row r="6" spans="1:7" ht="15" customHeight="1" x14ac:dyDescent="0.3">
      <c r="A6" s="1"/>
      <c r="B6" s="2"/>
      <c r="C6" s="2"/>
      <c r="D6" s="2"/>
      <c r="E6" s="2"/>
      <c r="F6" s="2"/>
      <c r="G6" s="2"/>
    </row>
    <row r="7" spans="1:7" ht="15" customHeight="1" x14ac:dyDescent="0.3">
      <c r="A7" s="2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ht="15" customHeight="1" x14ac:dyDescent="0.3">
      <c r="A8" s="2"/>
      <c r="B8" s="5" t="s">
        <v>6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</row>
    <row r="9" spans="1:7" ht="15" customHeight="1" thickBot="1" x14ac:dyDescent="0.35">
      <c r="A9" s="8" t="s">
        <v>108</v>
      </c>
      <c r="B9" s="9"/>
      <c r="C9" s="9"/>
      <c r="D9" s="9"/>
      <c r="E9" s="9"/>
      <c r="F9" s="9"/>
      <c r="G9" s="9"/>
    </row>
    <row r="10" spans="1:7" ht="15" customHeight="1" x14ac:dyDescent="0.3">
      <c r="A10" s="1"/>
      <c r="B10" s="2"/>
      <c r="C10" s="2"/>
      <c r="D10" s="2"/>
      <c r="E10" s="2"/>
      <c r="F10" s="2"/>
      <c r="G10" s="2"/>
    </row>
    <row r="11" spans="1:7" ht="15" customHeight="1" x14ac:dyDescent="0.3">
      <c r="A11" s="1" t="s">
        <v>7</v>
      </c>
      <c r="B11" s="2"/>
      <c r="C11" s="2"/>
      <c r="D11" s="2"/>
      <c r="E11" s="2"/>
      <c r="F11" s="2"/>
      <c r="G11" s="2"/>
    </row>
    <row r="12" spans="1:7" ht="15" customHeight="1" x14ac:dyDescent="0.3">
      <c r="A12" s="2" t="s">
        <v>8</v>
      </c>
      <c r="B12" s="6">
        <v>0</v>
      </c>
      <c r="C12" s="6">
        <v>0</v>
      </c>
      <c r="D12" s="6">
        <v>0</v>
      </c>
      <c r="E12" s="6">
        <v>28.68</v>
      </c>
      <c r="F12" s="6">
        <v>0</v>
      </c>
      <c r="G12" s="6">
        <f>SUM(B12:F12)</f>
        <v>28.68</v>
      </c>
    </row>
    <row r="13" spans="1:7" ht="15" customHeight="1" x14ac:dyDescent="0.3">
      <c r="A13" s="2" t="s">
        <v>9</v>
      </c>
      <c r="B13" s="6">
        <v>0</v>
      </c>
      <c r="C13" s="6">
        <v>0</v>
      </c>
      <c r="D13" s="6">
        <v>0</v>
      </c>
      <c r="E13" s="6">
        <v>266</v>
      </c>
      <c r="F13" s="6">
        <v>0</v>
      </c>
      <c r="G13" s="6">
        <f t="shared" ref="G13:G40" si="0">SUM(B13:F13)</f>
        <v>266</v>
      </c>
    </row>
    <row r="14" spans="1:7" ht="15" customHeight="1" x14ac:dyDescent="0.3">
      <c r="A14" s="2" t="s">
        <v>10</v>
      </c>
      <c r="B14" s="6">
        <v>0.39500000000000002</v>
      </c>
      <c r="C14" s="6">
        <v>25</v>
      </c>
      <c r="D14" s="6">
        <v>175</v>
      </c>
      <c r="E14" s="6">
        <v>295</v>
      </c>
      <c r="F14" s="6">
        <v>0</v>
      </c>
      <c r="G14" s="6">
        <f t="shared" si="0"/>
        <v>495.39499999999998</v>
      </c>
    </row>
    <row r="15" spans="1:7" ht="15" customHeight="1" x14ac:dyDescent="0.3">
      <c r="A15" s="2" t="s">
        <v>11</v>
      </c>
      <c r="B15" s="6">
        <v>31.5</v>
      </c>
      <c r="C15" s="6">
        <v>0</v>
      </c>
      <c r="D15" s="6">
        <v>0</v>
      </c>
      <c r="E15" s="6">
        <v>0</v>
      </c>
      <c r="F15" s="6">
        <v>0</v>
      </c>
      <c r="G15" s="6">
        <f t="shared" si="0"/>
        <v>31.5</v>
      </c>
    </row>
    <row r="16" spans="1:7" ht="15" customHeight="1" x14ac:dyDescent="0.3">
      <c r="A16" s="2" t="s">
        <v>114</v>
      </c>
      <c r="B16" s="6">
        <v>0.8</v>
      </c>
      <c r="C16" s="6">
        <v>0</v>
      </c>
      <c r="D16" s="6">
        <v>8.5</v>
      </c>
      <c r="E16" s="6">
        <v>0</v>
      </c>
      <c r="F16" s="6">
        <v>0</v>
      </c>
      <c r="G16" s="6">
        <f t="shared" si="0"/>
        <v>9.3000000000000007</v>
      </c>
    </row>
    <row r="17" spans="1:7" ht="15" customHeight="1" x14ac:dyDescent="0.3">
      <c r="A17" s="2" t="s">
        <v>12</v>
      </c>
      <c r="B17" s="6">
        <v>0</v>
      </c>
      <c r="C17" s="6">
        <v>10</v>
      </c>
      <c r="D17" s="6">
        <v>62</v>
      </c>
      <c r="E17" s="6">
        <v>166.5</v>
      </c>
      <c r="F17" s="6">
        <v>2756.7750000000001</v>
      </c>
      <c r="G17" s="6">
        <f t="shared" si="0"/>
        <v>2995.2750000000001</v>
      </c>
    </row>
    <row r="18" spans="1:7" ht="15" customHeight="1" x14ac:dyDescent="0.3">
      <c r="A18" s="2" t="s">
        <v>115</v>
      </c>
      <c r="B18" s="6">
        <v>0</v>
      </c>
      <c r="C18" s="6">
        <v>0</v>
      </c>
      <c r="D18" s="6">
        <v>10</v>
      </c>
      <c r="E18" s="6">
        <v>0</v>
      </c>
      <c r="F18" s="6">
        <v>51.5</v>
      </c>
      <c r="G18" s="6">
        <f t="shared" si="0"/>
        <v>61.5</v>
      </c>
    </row>
    <row r="19" spans="1:7" ht="15" customHeight="1" x14ac:dyDescent="0.3">
      <c r="A19" s="2" t="s">
        <v>13</v>
      </c>
      <c r="B19" s="6">
        <v>0</v>
      </c>
      <c r="C19" s="6">
        <v>0</v>
      </c>
      <c r="D19" s="6">
        <v>0</v>
      </c>
      <c r="E19" s="6">
        <v>0</v>
      </c>
      <c r="F19" s="6">
        <v>563.5</v>
      </c>
      <c r="G19" s="6">
        <f t="shared" si="0"/>
        <v>563.5</v>
      </c>
    </row>
    <row r="20" spans="1:7" ht="15" customHeight="1" x14ac:dyDescent="0.3">
      <c r="A20" s="2" t="s">
        <v>14</v>
      </c>
      <c r="B20" s="6">
        <v>0</v>
      </c>
      <c r="C20" s="6">
        <v>0</v>
      </c>
      <c r="D20" s="6">
        <v>0</v>
      </c>
      <c r="E20" s="6">
        <v>0</v>
      </c>
      <c r="F20" s="6">
        <v>97</v>
      </c>
      <c r="G20" s="6">
        <f t="shared" si="0"/>
        <v>97</v>
      </c>
    </row>
    <row r="21" spans="1:7" ht="15" customHeight="1" x14ac:dyDescent="0.3">
      <c r="A21" s="2" t="s">
        <v>15</v>
      </c>
      <c r="B21" s="6">
        <v>0</v>
      </c>
      <c r="C21" s="6">
        <v>0</v>
      </c>
      <c r="D21" s="6">
        <v>0</v>
      </c>
      <c r="E21" s="6">
        <v>197.87</v>
      </c>
      <c r="F21" s="6">
        <v>0</v>
      </c>
      <c r="G21" s="6">
        <f t="shared" si="0"/>
        <v>197.87</v>
      </c>
    </row>
    <row r="22" spans="1:7" ht="15" customHeight="1" x14ac:dyDescent="0.3">
      <c r="A22" s="2" t="s">
        <v>16</v>
      </c>
      <c r="B22" s="6">
        <v>0</v>
      </c>
      <c r="C22" s="6">
        <v>0</v>
      </c>
      <c r="D22" s="6">
        <v>30</v>
      </c>
      <c r="E22" s="6">
        <v>219</v>
      </c>
      <c r="F22" s="6">
        <v>30</v>
      </c>
      <c r="G22" s="6">
        <f t="shared" si="0"/>
        <v>279</v>
      </c>
    </row>
    <row r="23" spans="1:7" ht="15" customHeight="1" x14ac:dyDescent="0.3">
      <c r="A23" s="2" t="s">
        <v>17</v>
      </c>
      <c r="B23" s="6">
        <v>0</v>
      </c>
      <c r="C23" s="6">
        <v>0</v>
      </c>
      <c r="D23" s="6">
        <v>31.5</v>
      </c>
      <c r="E23" s="6">
        <v>0</v>
      </c>
      <c r="F23" s="6">
        <v>0</v>
      </c>
      <c r="G23" s="6">
        <f t="shared" si="0"/>
        <v>31.5</v>
      </c>
    </row>
    <row r="24" spans="1:7" ht="15" customHeight="1" x14ac:dyDescent="0.3">
      <c r="A24" s="2" t="s">
        <v>18</v>
      </c>
      <c r="B24" s="6">
        <v>0</v>
      </c>
      <c r="C24" s="6">
        <v>0</v>
      </c>
      <c r="D24" s="6">
        <v>31.5</v>
      </c>
      <c r="E24" s="6">
        <v>0</v>
      </c>
      <c r="F24" s="6">
        <v>0</v>
      </c>
      <c r="G24" s="6">
        <f t="shared" si="0"/>
        <v>31.5</v>
      </c>
    </row>
    <row r="25" spans="1:7" ht="15" customHeight="1" x14ac:dyDescent="0.3">
      <c r="A25" s="2" t="s">
        <v>19</v>
      </c>
      <c r="B25" s="6">
        <v>0</v>
      </c>
      <c r="C25" s="6">
        <v>0</v>
      </c>
      <c r="D25" s="6">
        <v>11.5</v>
      </c>
      <c r="E25" s="6">
        <v>0</v>
      </c>
      <c r="F25" s="6">
        <v>0</v>
      </c>
      <c r="G25" s="6">
        <f t="shared" si="0"/>
        <v>11.5</v>
      </c>
    </row>
    <row r="26" spans="1:7" ht="15" customHeight="1" x14ac:dyDescent="0.3">
      <c r="A26" s="2" t="s">
        <v>20</v>
      </c>
      <c r="B26" s="6">
        <v>0</v>
      </c>
      <c r="C26" s="6">
        <v>0</v>
      </c>
      <c r="D26" s="6">
        <v>0</v>
      </c>
      <c r="E26" s="6">
        <v>31</v>
      </c>
      <c r="F26" s="6">
        <v>575.5</v>
      </c>
      <c r="G26" s="6">
        <f t="shared" si="0"/>
        <v>606.5</v>
      </c>
    </row>
    <row r="27" spans="1:7" ht="15" customHeight="1" x14ac:dyDescent="0.3">
      <c r="A27" s="2" t="s">
        <v>21</v>
      </c>
      <c r="B27" s="6">
        <v>0</v>
      </c>
      <c r="C27" s="6">
        <v>0</v>
      </c>
      <c r="D27" s="6">
        <v>0</v>
      </c>
      <c r="E27" s="6">
        <v>0</v>
      </c>
      <c r="F27" s="6">
        <v>36</v>
      </c>
      <c r="G27" s="6">
        <f t="shared" si="0"/>
        <v>36</v>
      </c>
    </row>
    <row r="28" spans="1:7" ht="15" customHeight="1" x14ac:dyDescent="0.3">
      <c r="A28" s="2" t="s">
        <v>22</v>
      </c>
      <c r="B28" s="6">
        <v>0</v>
      </c>
      <c r="C28" s="6">
        <v>0</v>
      </c>
      <c r="D28" s="6">
        <v>0</v>
      </c>
      <c r="E28" s="6">
        <v>31.5</v>
      </c>
      <c r="F28" s="6">
        <v>779</v>
      </c>
      <c r="G28" s="6">
        <f t="shared" si="0"/>
        <v>810.5</v>
      </c>
    </row>
    <row r="29" spans="1:7" ht="15" customHeight="1" x14ac:dyDescent="0.3">
      <c r="A29" s="2" t="s">
        <v>23</v>
      </c>
      <c r="B29" s="6">
        <v>0</v>
      </c>
      <c r="C29" s="6">
        <v>0</v>
      </c>
      <c r="D29" s="6">
        <v>0</v>
      </c>
      <c r="E29" s="6">
        <v>100</v>
      </c>
      <c r="F29" s="6">
        <v>1231.2</v>
      </c>
      <c r="G29" s="6">
        <f t="shared" si="0"/>
        <v>1331.2</v>
      </c>
    </row>
    <row r="30" spans="1:7" ht="15" customHeight="1" x14ac:dyDescent="0.3">
      <c r="A30" s="2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56.5</v>
      </c>
      <c r="G30" s="6">
        <f t="shared" si="0"/>
        <v>56.5</v>
      </c>
    </row>
    <row r="31" spans="1:7" ht="15" customHeight="1" x14ac:dyDescent="0.3">
      <c r="A31" s="2" t="s">
        <v>25</v>
      </c>
      <c r="B31" s="6">
        <v>0</v>
      </c>
      <c r="C31" s="6">
        <v>0</v>
      </c>
      <c r="D31" s="6">
        <v>31</v>
      </c>
      <c r="E31" s="6">
        <v>52</v>
      </c>
      <c r="F31" s="6">
        <v>0</v>
      </c>
      <c r="G31" s="6">
        <f t="shared" si="0"/>
        <v>83</v>
      </c>
    </row>
    <row r="32" spans="1:7" ht="15" customHeight="1" x14ac:dyDescent="0.3">
      <c r="A32" s="2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72.5</v>
      </c>
      <c r="G32" s="6">
        <f t="shared" si="0"/>
        <v>72.5</v>
      </c>
    </row>
    <row r="33" spans="1:7" ht="15" customHeight="1" x14ac:dyDescent="0.3">
      <c r="A33" s="2" t="s">
        <v>113</v>
      </c>
      <c r="B33" s="6">
        <v>2.86</v>
      </c>
      <c r="C33" s="6">
        <v>31.5</v>
      </c>
      <c r="D33" s="6">
        <v>63</v>
      </c>
      <c r="E33" s="6">
        <v>63</v>
      </c>
      <c r="F33" s="6">
        <v>2440.5</v>
      </c>
      <c r="G33" s="6">
        <f t="shared" si="0"/>
        <v>2600.86</v>
      </c>
    </row>
    <row r="34" spans="1:7" ht="15" customHeight="1" x14ac:dyDescent="0.3">
      <c r="A34" s="2" t="s">
        <v>27</v>
      </c>
      <c r="B34" s="6">
        <v>0.28899999999999998</v>
      </c>
      <c r="C34" s="6">
        <v>2</v>
      </c>
      <c r="D34" s="6">
        <v>0</v>
      </c>
      <c r="E34" s="6">
        <v>0</v>
      </c>
      <c r="F34" s="6">
        <v>0</v>
      </c>
      <c r="G34" s="6">
        <f t="shared" si="0"/>
        <v>2.2890000000000001</v>
      </c>
    </row>
    <row r="35" spans="1:7" ht="15" customHeight="1" x14ac:dyDescent="0.3">
      <c r="A35" s="2" t="s">
        <v>28</v>
      </c>
      <c r="B35" s="6">
        <v>0.81499999999999995</v>
      </c>
      <c r="C35" s="6">
        <v>0</v>
      </c>
      <c r="D35" s="6">
        <v>0</v>
      </c>
      <c r="E35" s="6">
        <v>0</v>
      </c>
      <c r="F35" s="6">
        <v>0</v>
      </c>
      <c r="G35" s="6">
        <f t="shared" si="0"/>
        <v>0.81499999999999995</v>
      </c>
    </row>
    <row r="36" spans="1:7" ht="15" customHeight="1" x14ac:dyDescent="0.3">
      <c r="A36" s="2" t="s">
        <v>29</v>
      </c>
      <c r="B36" s="6">
        <v>0</v>
      </c>
      <c r="C36" s="6">
        <v>0</v>
      </c>
      <c r="D36" s="6">
        <v>0</v>
      </c>
      <c r="E36" s="6">
        <v>1047.877</v>
      </c>
      <c r="F36" s="6">
        <v>0</v>
      </c>
      <c r="G36" s="6">
        <f t="shared" si="0"/>
        <v>1047.877</v>
      </c>
    </row>
    <row r="37" spans="1:7" ht="15" customHeight="1" x14ac:dyDescent="0.3">
      <c r="A37" s="2" t="s">
        <v>30</v>
      </c>
      <c r="B37" s="6">
        <v>2.5499999999999998</v>
      </c>
      <c r="C37" s="6">
        <v>0</v>
      </c>
      <c r="D37" s="6">
        <v>0</v>
      </c>
      <c r="E37" s="6">
        <v>0</v>
      </c>
      <c r="F37" s="6">
        <v>0</v>
      </c>
      <c r="G37" s="6">
        <f t="shared" si="0"/>
        <v>2.5499999999999998</v>
      </c>
    </row>
    <row r="38" spans="1:7" ht="15" customHeight="1" x14ac:dyDescent="0.3">
      <c r="A38" s="2" t="s">
        <v>31</v>
      </c>
      <c r="B38" s="6">
        <v>0</v>
      </c>
      <c r="C38" s="6">
        <v>0</v>
      </c>
      <c r="D38" s="6">
        <v>0</v>
      </c>
      <c r="E38" s="6">
        <v>171.5</v>
      </c>
      <c r="F38" s="6">
        <v>0</v>
      </c>
      <c r="G38" s="6">
        <f t="shared" si="0"/>
        <v>171.5</v>
      </c>
    </row>
    <row r="39" spans="1:7" ht="15" customHeight="1" x14ac:dyDescent="0.3">
      <c r="A39" s="2" t="s">
        <v>32</v>
      </c>
      <c r="B39" s="6">
        <v>0</v>
      </c>
      <c r="C39" s="6">
        <v>0</v>
      </c>
      <c r="D39" s="6">
        <v>36.5</v>
      </c>
      <c r="E39" s="6">
        <v>84</v>
      </c>
      <c r="F39" s="6">
        <v>3708.2</v>
      </c>
      <c r="G39" s="6">
        <f t="shared" si="0"/>
        <v>3828.7</v>
      </c>
    </row>
    <row r="40" spans="1:7" ht="15" customHeight="1" thickBot="1" x14ac:dyDescent="0.35">
      <c r="A40" s="11" t="s">
        <v>33</v>
      </c>
      <c r="B40" s="12">
        <v>0</v>
      </c>
      <c r="C40" s="12">
        <v>0</v>
      </c>
      <c r="D40" s="12">
        <v>0</v>
      </c>
      <c r="E40" s="12">
        <v>32.43</v>
      </c>
      <c r="F40" s="12">
        <v>0</v>
      </c>
      <c r="G40" s="12">
        <f t="shared" si="0"/>
        <v>32.43</v>
      </c>
    </row>
    <row r="41" spans="1:7" ht="15" customHeight="1" x14ac:dyDescent="0.3">
      <c r="A41" s="1" t="s">
        <v>34</v>
      </c>
      <c r="B41" s="7">
        <f>SUM(B12:B40)</f>
        <v>39.208999999999996</v>
      </c>
      <c r="C41" s="7">
        <f>SUM(C12:C40)</f>
        <v>68.5</v>
      </c>
      <c r="D41" s="7">
        <f>SUM(D12:D40)</f>
        <v>490.5</v>
      </c>
      <c r="E41" s="7">
        <f>SUM(E12:E40)</f>
        <v>2786.357</v>
      </c>
      <c r="F41" s="7">
        <f>SUM(F12:F40)</f>
        <v>12398.174999999999</v>
      </c>
      <c r="G41" s="7">
        <f>SUM(G12:G40)</f>
        <v>15782.741000000002</v>
      </c>
    </row>
    <row r="42" spans="1:7" ht="15" customHeight="1" x14ac:dyDescent="0.3">
      <c r="A42" s="1"/>
      <c r="B42" s="7"/>
      <c r="C42" s="7"/>
      <c r="D42" s="7"/>
      <c r="E42" s="7"/>
      <c r="F42" s="7"/>
      <c r="G42" s="7"/>
    </row>
    <row r="43" spans="1:7" ht="15" customHeight="1" x14ac:dyDescent="0.3">
      <c r="A43" s="1" t="s">
        <v>35</v>
      </c>
      <c r="B43" s="2"/>
      <c r="C43" s="2"/>
      <c r="D43" s="2"/>
      <c r="E43" s="2"/>
      <c r="F43" s="2"/>
      <c r="G43" s="2"/>
    </row>
    <row r="44" spans="1:7" ht="15" customHeight="1" x14ac:dyDescent="0.3">
      <c r="A44" s="2" t="s">
        <v>36</v>
      </c>
      <c r="B44" s="6">
        <v>0</v>
      </c>
      <c r="C44" s="6">
        <v>3.78</v>
      </c>
      <c r="D44" s="6">
        <v>0</v>
      </c>
      <c r="E44" s="6">
        <v>0</v>
      </c>
      <c r="F44" s="6">
        <v>0</v>
      </c>
      <c r="G44" s="6">
        <f>SUM(B44:F44)</f>
        <v>3.78</v>
      </c>
    </row>
    <row r="45" spans="1:7" ht="15" customHeight="1" x14ac:dyDescent="0.3">
      <c r="A45" s="2" t="s">
        <v>116</v>
      </c>
      <c r="B45" s="6">
        <v>0</v>
      </c>
      <c r="C45" s="6">
        <v>0</v>
      </c>
      <c r="D45" s="6">
        <v>75</v>
      </c>
      <c r="E45" s="6">
        <v>0</v>
      </c>
      <c r="F45" s="6">
        <v>4254.5</v>
      </c>
      <c r="G45" s="6">
        <f t="shared" ref="G45:G94" si="1">SUM(B45:F45)</f>
        <v>4329.5</v>
      </c>
    </row>
    <row r="46" spans="1:7" ht="15" customHeight="1" x14ac:dyDescent="0.3">
      <c r="A46" s="2" t="s">
        <v>38</v>
      </c>
      <c r="B46" s="6">
        <v>7.42</v>
      </c>
      <c r="C46" s="6">
        <v>0</v>
      </c>
      <c r="D46" s="6">
        <v>0</v>
      </c>
      <c r="E46" s="6">
        <v>0</v>
      </c>
      <c r="F46" s="6">
        <v>0</v>
      </c>
      <c r="G46" s="6">
        <f t="shared" si="1"/>
        <v>7.42</v>
      </c>
    </row>
    <row r="47" spans="1:7" ht="15" customHeight="1" x14ac:dyDescent="0.3">
      <c r="A47" s="2" t="s">
        <v>39</v>
      </c>
      <c r="B47" s="6">
        <v>0</v>
      </c>
      <c r="C47" s="6">
        <v>0</v>
      </c>
      <c r="D47" s="6">
        <v>0</v>
      </c>
      <c r="E47" s="6">
        <v>316.5</v>
      </c>
      <c r="F47" s="6">
        <v>2084.5</v>
      </c>
      <c r="G47" s="6">
        <f t="shared" si="1"/>
        <v>2401</v>
      </c>
    </row>
    <row r="48" spans="1:7" ht="15" customHeight="1" x14ac:dyDescent="0.3">
      <c r="A48" s="2" t="s">
        <v>40</v>
      </c>
      <c r="B48" s="6">
        <v>1.1599999999999999</v>
      </c>
      <c r="C48" s="6">
        <v>2.2000000000000002</v>
      </c>
      <c r="D48" s="6">
        <v>68</v>
      </c>
      <c r="E48" s="6">
        <v>0</v>
      </c>
      <c r="F48" s="6">
        <v>220.5</v>
      </c>
      <c r="G48" s="6">
        <f t="shared" si="1"/>
        <v>291.86</v>
      </c>
    </row>
    <row r="49" spans="1:7" ht="15" customHeight="1" x14ac:dyDescent="0.3">
      <c r="A49" s="2" t="s">
        <v>41</v>
      </c>
      <c r="B49" s="6">
        <v>0</v>
      </c>
      <c r="C49" s="6">
        <v>94.5</v>
      </c>
      <c r="D49" s="6">
        <v>0</v>
      </c>
      <c r="E49" s="6">
        <v>0</v>
      </c>
      <c r="F49" s="6">
        <v>3460</v>
      </c>
      <c r="G49" s="6">
        <f t="shared" si="1"/>
        <v>3554.5</v>
      </c>
    </row>
    <row r="50" spans="1:7" ht="15" customHeight="1" x14ac:dyDescent="0.3">
      <c r="A50" s="2" t="s">
        <v>42</v>
      </c>
      <c r="B50" s="6">
        <v>13.36</v>
      </c>
      <c r="C50" s="6">
        <v>0</v>
      </c>
      <c r="D50" s="6">
        <v>0</v>
      </c>
      <c r="E50" s="6">
        <v>0</v>
      </c>
      <c r="F50" s="6">
        <v>0</v>
      </c>
      <c r="G50" s="6">
        <f t="shared" si="1"/>
        <v>13.36</v>
      </c>
    </row>
    <row r="51" spans="1:7" ht="15" customHeight="1" x14ac:dyDescent="0.3">
      <c r="A51" s="2" t="s">
        <v>43</v>
      </c>
      <c r="B51" s="6">
        <v>0</v>
      </c>
      <c r="C51" s="6">
        <v>0</v>
      </c>
      <c r="D51" s="6">
        <v>0</v>
      </c>
      <c r="E51" s="6">
        <v>104</v>
      </c>
      <c r="F51" s="6">
        <v>1263</v>
      </c>
      <c r="G51" s="6">
        <f t="shared" si="1"/>
        <v>1367</v>
      </c>
    </row>
    <row r="52" spans="1:7" ht="15" customHeight="1" x14ac:dyDescent="0.3">
      <c r="A52" s="2" t="s">
        <v>44</v>
      </c>
      <c r="B52" s="6">
        <v>0</v>
      </c>
      <c r="C52" s="6">
        <v>4</v>
      </c>
      <c r="D52" s="6">
        <v>0</v>
      </c>
      <c r="E52" s="6">
        <v>0</v>
      </c>
      <c r="F52" s="6">
        <v>56</v>
      </c>
      <c r="G52" s="6">
        <f t="shared" si="1"/>
        <v>60</v>
      </c>
    </row>
    <row r="53" spans="1:7" ht="15" customHeight="1" x14ac:dyDescent="0.3">
      <c r="A53" s="2" t="s">
        <v>45</v>
      </c>
      <c r="B53" s="6">
        <v>0</v>
      </c>
      <c r="C53" s="6">
        <v>0</v>
      </c>
      <c r="D53" s="6">
        <v>18.5</v>
      </c>
      <c r="E53" s="6">
        <v>0</v>
      </c>
      <c r="F53" s="6">
        <v>0</v>
      </c>
      <c r="G53" s="6">
        <f t="shared" si="1"/>
        <v>18.5</v>
      </c>
    </row>
    <row r="54" spans="1:7" ht="15" customHeight="1" x14ac:dyDescent="0.3">
      <c r="A54" s="2" t="s">
        <v>46</v>
      </c>
      <c r="B54" s="6">
        <v>0.25</v>
      </c>
      <c r="C54" s="6">
        <v>5</v>
      </c>
      <c r="D54" s="6">
        <v>0</v>
      </c>
      <c r="E54" s="6">
        <v>0</v>
      </c>
      <c r="F54" s="6">
        <v>0</v>
      </c>
      <c r="G54" s="6">
        <f t="shared" si="1"/>
        <v>5.25</v>
      </c>
    </row>
    <row r="55" spans="1:7" ht="15" customHeight="1" x14ac:dyDescent="0.3">
      <c r="A55" s="2" t="s">
        <v>47</v>
      </c>
      <c r="B55" s="6">
        <v>0</v>
      </c>
      <c r="C55" s="6">
        <v>0</v>
      </c>
      <c r="D55" s="6">
        <v>47</v>
      </c>
      <c r="E55" s="6">
        <v>126</v>
      </c>
      <c r="F55" s="6">
        <v>4357.5</v>
      </c>
      <c r="G55" s="6">
        <f t="shared" si="1"/>
        <v>4530.5</v>
      </c>
    </row>
    <row r="56" spans="1:7" ht="15" customHeight="1" x14ac:dyDescent="0.3">
      <c r="A56" s="2" t="s">
        <v>48</v>
      </c>
      <c r="B56" s="6">
        <v>0</v>
      </c>
      <c r="C56" s="6">
        <v>0</v>
      </c>
      <c r="D56" s="6">
        <v>8.5</v>
      </c>
      <c r="E56" s="6">
        <v>0</v>
      </c>
      <c r="F56" s="6">
        <v>0</v>
      </c>
      <c r="G56" s="6">
        <f t="shared" si="1"/>
        <v>8.5</v>
      </c>
    </row>
    <row r="57" spans="1:7" ht="15" customHeight="1" x14ac:dyDescent="0.3">
      <c r="A57" s="2" t="s">
        <v>49</v>
      </c>
      <c r="B57" s="6">
        <v>14.12</v>
      </c>
      <c r="C57" s="6">
        <v>102</v>
      </c>
      <c r="D57" s="6">
        <v>0</v>
      </c>
      <c r="E57" s="6">
        <v>0</v>
      </c>
      <c r="F57" s="6">
        <v>0</v>
      </c>
      <c r="G57" s="6">
        <f t="shared" si="1"/>
        <v>116.12</v>
      </c>
    </row>
    <row r="58" spans="1:7" ht="15" customHeight="1" x14ac:dyDescent="0.3">
      <c r="A58" s="2" t="s">
        <v>50</v>
      </c>
      <c r="B58" s="6">
        <v>0</v>
      </c>
      <c r="C58" s="6">
        <v>5.14</v>
      </c>
      <c r="D58" s="6">
        <v>0</v>
      </c>
      <c r="E58" s="6">
        <v>0</v>
      </c>
      <c r="F58" s="6">
        <v>0</v>
      </c>
      <c r="G58" s="6">
        <f t="shared" si="1"/>
        <v>5.14</v>
      </c>
    </row>
    <row r="59" spans="1:7" ht="15" customHeight="1" x14ac:dyDescent="0.3">
      <c r="A59" s="2" t="s">
        <v>51</v>
      </c>
      <c r="B59" s="6">
        <v>0</v>
      </c>
      <c r="C59" s="6">
        <v>0</v>
      </c>
      <c r="D59" s="6">
        <v>0</v>
      </c>
      <c r="E59" s="6">
        <v>0</v>
      </c>
      <c r="F59" s="6">
        <v>144.5</v>
      </c>
      <c r="G59" s="6">
        <f t="shared" si="1"/>
        <v>144.5</v>
      </c>
    </row>
    <row r="60" spans="1:7" ht="15" customHeight="1" x14ac:dyDescent="0.3">
      <c r="A60" s="2" t="s">
        <v>52</v>
      </c>
      <c r="B60" s="6">
        <v>0</v>
      </c>
      <c r="C60" s="6">
        <v>0</v>
      </c>
      <c r="D60" s="6">
        <v>60</v>
      </c>
      <c r="E60" s="6">
        <v>850</v>
      </c>
      <c r="F60" s="6">
        <v>18964</v>
      </c>
      <c r="G60" s="6">
        <f t="shared" si="1"/>
        <v>19874</v>
      </c>
    </row>
    <row r="61" spans="1:7" ht="15" customHeight="1" x14ac:dyDescent="0.3">
      <c r="A61" s="2" t="s">
        <v>53</v>
      </c>
      <c r="B61" s="6">
        <v>0.19</v>
      </c>
      <c r="C61" s="6">
        <v>4</v>
      </c>
      <c r="D61" s="6">
        <v>0</v>
      </c>
      <c r="E61" s="6">
        <v>0</v>
      </c>
      <c r="F61" s="6">
        <v>0</v>
      </c>
      <c r="G61" s="6">
        <f t="shared" si="1"/>
        <v>4.1900000000000004</v>
      </c>
    </row>
    <row r="62" spans="1:7" ht="15" customHeight="1" x14ac:dyDescent="0.3">
      <c r="A62" s="2" t="s">
        <v>117</v>
      </c>
      <c r="B62" s="6">
        <v>0</v>
      </c>
      <c r="C62" s="6">
        <v>0</v>
      </c>
      <c r="D62" s="6">
        <v>4</v>
      </c>
      <c r="E62" s="6">
        <v>31.5</v>
      </c>
      <c r="F62" s="6">
        <v>1742.15</v>
      </c>
      <c r="G62" s="6">
        <f t="shared" si="1"/>
        <v>1777.65</v>
      </c>
    </row>
    <row r="63" spans="1:7" ht="15" customHeight="1" x14ac:dyDescent="0.3">
      <c r="A63" s="2" t="s">
        <v>54</v>
      </c>
      <c r="B63" s="6">
        <v>4.5</v>
      </c>
      <c r="C63" s="6">
        <v>110</v>
      </c>
      <c r="D63" s="6">
        <v>220.5</v>
      </c>
      <c r="E63" s="6">
        <v>126</v>
      </c>
      <c r="F63" s="6">
        <v>9456.5</v>
      </c>
      <c r="G63" s="6">
        <f t="shared" si="1"/>
        <v>9917.5</v>
      </c>
    </row>
    <row r="64" spans="1:7" ht="15" customHeight="1" x14ac:dyDescent="0.3">
      <c r="A64" s="2" t="s">
        <v>55</v>
      </c>
      <c r="B64" s="6">
        <v>0</v>
      </c>
      <c r="C64" s="6">
        <v>0</v>
      </c>
      <c r="D64" s="6">
        <v>283.5</v>
      </c>
      <c r="E64" s="6">
        <v>208</v>
      </c>
      <c r="F64" s="6">
        <v>4300.5</v>
      </c>
      <c r="G64" s="6">
        <f t="shared" si="1"/>
        <v>4792</v>
      </c>
    </row>
    <row r="65" spans="1:7" ht="15" customHeight="1" x14ac:dyDescent="0.3">
      <c r="A65" s="2" t="s">
        <v>56</v>
      </c>
      <c r="B65" s="6">
        <v>0</v>
      </c>
      <c r="C65" s="6">
        <v>0</v>
      </c>
      <c r="D65" s="6">
        <v>5</v>
      </c>
      <c r="E65" s="6">
        <v>58</v>
      </c>
      <c r="F65" s="6">
        <v>0</v>
      </c>
      <c r="G65" s="6">
        <f t="shared" si="1"/>
        <v>63</v>
      </c>
    </row>
    <row r="66" spans="1:7" ht="15" customHeight="1" x14ac:dyDescent="0.3">
      <c r="A66" s="2" t="s">
        <v>57</v>
      </c>
      <c r="B66" s="6">
        <v>0</v>
      </c>
      <c r="C66" s="6">
        <v>0</v>
      </c>
      <c r="D66" s="6">
        <v>105</v>
      </c>
      <c r="E66" s="6">
        <v>31.5</v>
      </c>
      <c r="F66" s="6">
        <v>1710.5</v>
      </c>
      <c r="G66" s="6">
        <f t="shared" si="1"/>
        <v>1847</v>
      </c>
    </row>
    <row r="67" spans="1:7" ht="15" customHeight="1" x14ac:dyDescent="0.3">
      <c r="A67" s="2" t="s">
        <v>58</v>
      </c>
      <c r="B67" s="6">
        <v>0</v>
      </c>
      <c r="C67" s="6">
        <v>0</v>
      </c>
      <c r="D67" s="6">
        <v>31.5</v>
      </c>
      <c r="E67" s="6">
        <v>0</v>
      </c>
      <c r="F67" s="6">
        <v>0</v>
      </c>
      <c r="G67" s="6">
        <f t="shared" si="1"/>
        <v>31.5</v>
      </c>
    </row>
    <row r="68" spans="1:7" ht="15" customHeight="1" x14ac:dyDescent="0.3">
      <c r="A68" s="2" t="s">
        <v>59</v>
      </c>
      <c r="B68" s="6">
        <v>0</v>
      </c>
      <c r="C68" s="6">
        <v>0</v>
      </c>
      <c r="D68" s="6">
        <v>60</v>
      </c>
      <c r="E68" s="6">
        <v>63</v>
      </c>
      <c r="F68" s="6">
        <v>3083.5</v>
      </c>
      <c r="G68" s="6">
        <f t="shared" si="1"/>
        <v>3206.5</v>
      </c>
    </row>
    <row r="69" spans="1:7" ht="15" customHeight="1" x14ac:dyDescent="0.3">
      <c r="A69" s="2" t="s">
        <v>60</v>
      </c>
      <c r="B69" s="6">
        <v>0</v>
      </c>
      <c r="C69" s="6">
        <v>0</v>
      </c>
      <c r="D69" s="6">
        <v>0</v>
      </c>
      <c r="E69" s="6">
        <v>3.5</v>
      </c>
      <c r="F69" s="6">
        <v>118</v>
      </c>
      <c r="G69" s="6">
        <f t="shared" si="1"/>
        <v>121.5</v>
      </c>
    </row>
    <row r="70" spans="1:7" ht="15" customHeight="1" x14ac:dyDescent="0.3">
      <c r="A70" s="2" t="s">
        <v>61</v>
      </c>
      <c r="B70" s="6">
        <v>0</v>
      </c>
      <c r="C70" s="6">
        <v>0</v>
      </c>
      <c r="D70" s="6">
        <v>0</v>
      </c>
      <c r="E70" s="6">
        <v>0</v>
      </c>
      <c r="F70" s="6">
        <v>1328</v>
      </c>
      <c r="G70" s="6">
        <f t="shared" si="1"/>
        <v>1328</v>
      </c>
    </row>
    <row r="71" spans="1:7" ht="15" customHeight="1" x14ac:dyDescent="0.3">
      <c r="A71" s="2" t="s">
        <v>62</v>
      </c>
      <c r="B71" s="6">
        <v>0</v>
      </c>
      <c r="C71" s="6">
        <v>0</v>
      </c>
      <c r="D71" s="6">
        <v>0</v>
      </c>
      <c r="E71" s="6">
        <v>0</v>
      </c>
      <c r="F71" s="6">
        <v>536.6</v>
      </c>
      <c r="G71" s="6">
        <f t="shared" si="1"/>
        <v>536.6</v>
      </c>
    </row>
    <row r="72" spans="1:7" ht="15" customHeight="1" x14ac:dyDescent="0.3">
      <c r="A72" s="2" t="s">
        <v>63</v>
      </c>
      <c r="B72" s="6">
        <v>0</v>
      </c>
      <c r="C72" s="6">
        <v>0</v>
      </c>
      <c r="D72" s="6">
        <v>17</v>
      </c>
      <c r="E72" s="6">
        <v>0</v>
      </c>
      <c r="F72" s="6">
        <v>0</v>
      </c>
      <c r="G72" s="6">
        <f t="shared" si="1"/>
        <v>17</v>
      </c>
    </row>
    <row r="73" spans="1:7" ht="15" customHeight="1" x14ac:dyDescent="0.3">
      <c r="A73" s="2" t="s">
        <v>64</v>
      </c>
      <c r="B73" s="6">
        <v>0</v>
      </c>
      <c r="C73" s="6">
        <v>0</v>
      </c>
      <c r="D73" s="6">
        <v>162.5</v>
      </c>
      <c r="E73" s="6">
        <v>0</v>
      </c>
      <c r="F73" s="6">
        <v>252</v>
      </c>
      <c r="G73" s="6">
        <f t="shared" si="1"/>
        <v>414.5</v>
      </c>
    </row>
    <row r="74" spans="1:7" ht="15" customHeight="1" x14ac:dyDescent="0.3">
      <c r="A74" s="2" t="s">
        <v>65</v>
      </c>
      <c r="B74" s="6">
        <v>0.25</v>
      </c>
      <c r="C74" s="6">
        <v>5</v>
      </c>
      <c r="D74" s="6">
        <v>30</v>
      </c>
      <c r="E74" s="6">
        <v>271</v>
      </c>
      <c r="F74" s="6">
        <v>29</v>
      </c>
      <c r="G74" s="6">
        <f t="shared" si="1"/>
        <v>335.25</v>
      </c>
    </row>
    <row r="75" spans="1:7" ht="15" customHeight="1" x14ac:dyDescent="0.3">
      <c r="A75" s="2" t="s">
        <v>66</v>
      </c>
      <c r="B75" s="6">
        <v>4.4000000000000004</v>
      </c>
      <c r="C75" s="6">
        <v>0</v>
      </c>
      <c r="D75" s="6">
        <v>0</v>
      </c>
      <c r="E75" s="6">
        <v>0</v>
      </c>
      <c r="F75" s="6">
        <v>0</v>
      </c>
      <c r="G75" s="6">
        <f t="shared" si="1"/>
        <v>4.4000000000000004</v>
      </c>
    </row>
    <row r="76" spans="1:7" ht="15" customHeight="1" x14ac:dyDescent="0.3">
      <c r="A76" s="2" t="s">
        <v>67</v>
      </c>
      <c r="B76" s="6">
        <v>3.65</v>
      </c>
      <c r="C76" s="6">
        <v>0</v>
      </c>
      <c r="D76" s="6">
        <v>0</v>
      </c>
      <c r="E76" s="6">
        <v>0</v>
      </c>
      <c r="F76" s="6">
        <v>0</v>
      </c>
      <c r="G76" s="6">
        <f t="shared" si="1"/>
        <v>3.65</v>
      </c>
    </row>
    <row r="77" spans="1:7" ht="15" customHeight="1" x14ac:dyDescent="0.3">
      <c r="A77" s="2" t="s">
        <v>68</v>
      </c>
      <c r="B77" s="6">
        <v>0.95</v>
      </c>
      <c r="C77" s="6">
        <v>0</v>
      </c>
      <c r="D77" s="6">
        <v>0</v>
      </c>
      <c r="E77" s="6">
        <v>0</v>
      </c>
      <c r="F77" s="6">
        <v>0</v>
      </c>
      <c r="G77" s="6">
        <f t="shared" si="1"/>
        <v>0.95</v>
      </c>
    </row>
    <row r="78" spans="1:7" ht="15" customHeight="1" x14ac:dyDescent="0.3">
      <c r="A78" s="2" t="s">
        <v>69</v>
      </c>
      <c r="B78" s="6">
        <v>4.7</v>
      </c>
      <c r="C78" s="6">
        <v>0</v>
      </c>
      <c r="D78" s="6">
        <v>0</v>
      </c>
      <c r="E78" s="6">
        <v>0</v>
      </c>
      <c r="F78" s="6">
        <v>0</v>
      </c>
      <c r="G78" s="6">
        <f t="shared" si="1"/>
        <v>4.7</v>
      </c>
    </row>
    <row r="79" spans="1:7" ht="15" customHeight="1" x14ac:dyDescent="0.3">
      <c r="A79" s="2" t="s">
        <v>118</v>
      </c>
      <c r="B79" s="6">
        <v>0</v>
      </c>
      <c r="C79" s="6">
        <v>0</v>
      </c>
      <c r="D79" s="6">
        <v>0</v>
      </c>
      <c r="E79" s="6">
        <v>25</v>
      </c>
      <c r="F79" s="6">
        <v>1570.5</v>
      </c>
      <c r="G79" s="6">
        <f t="shared" si="1"/>
        <v>1595.5</v>
      </c>
    </row>
    <row r="80" spans="1:7" ht="15" customHeight="1" x14ac:dyDescent="0.3">
      <c r="A80" s="2" t="s">
        <v>119</v>
      </c>
      <c r="B80" s="6">
        <v>21.75</v>
      </c>
      <c r="C80" s="6">
        <v>0</v>
      </c>
      <c r="D80" s="6">
        <v>0</v>
      </c>
      <c r="E80" s="6">
        <v>0</v>
      </c>
      <c r="F80" s="6">
        <v>0</v>
      </c>
      <c r="G80" s="6">
        <f t="shared" si="1"/>
        <v>21.75</v>
      </c>
    </row>
    <row r="81" spans="1:7" ht="15" customHeight="1" x14ac:dyDescent="0.3">
      <c r="A81" s="2" t="s">
        <v>71</v>
      </c>
      <c r="B81" s="6">
        <v>0</v>
      </c>
      <c r="C81" s="6">
        <v>0</v>
      </c>
      <c r="D81" s="6">
        <v>0</v>
      </c>
      <c r="E81" s="6">
        <v>23</v>
      </c>
      <c r="F81" s="6">
        <v>0</v>
      </c>
      <c r="G81" s="6">
        <f t="shared" si="1"/>
        <v>23</v>
      </c>
    </row>
    <row r="82" spans="1:7" ht="15" customHeight="1" x14ac:dyDescent="0.3">
      <c r="A82" s="2" t="s">
        <v>120</v>
      </c>
      <c r="B82" s="6">
        <v>7.47</v>
      </c>
      <c r="C82" s="6">
        <v>0</v>
      </c>
      <c r="D82" s="6">
        <v>0</v>
      </c>
      <c r="E82" s="6">
        <v>0</v>
      </c>
      <c r="F82" s="6">
        <v>0</v>
      </c>
      <c r="G82" s="6">
        <f t="shared" si="1"/>
        <v>7.47</v>
      </c>
    </row>
    <row r="83" spans="1:7" ht="15" customHeight="1" x14ac:dyDescent="0.3">
      <c r="A83" s="2" t="s">
        <v>72</v>
      </c>
      <c r="B83" s="6">
        <v>0</v>
      </c>
      <c r="C83" s="6">
        <v>0</v>
      </c>
      <c r="D83" s="6">
        <v>0</v>
      </c>
      <c r="E83" s="6">
        <v>0</v>
      </c>
      <c r="F83" s="6">
        <v>457.5</v>
      </c>
      <c r="G83" s="6">
        <f t="shared" si="1"/>
        <v>457.5</v>
      </c>
    </row>
    <row r="84" spans="1:7" ht="15" customHeight="1" x14ac:dyDescent="0.3">
      <c r="A84" s="2" t="s">
        <v>73</v>
      </c>
      <c r="B84" s="6">
        <v>0</v>
      </c>
      <c r="C84" s="6">
        <v>68</v>
      </c>
      <c r="D84" s="6">
        <v>189</v>
      </c>
      <c r="E84" s="6">
        <v>103.5</v>
      </c>
      <c r="F84" s="6">
        <v>9395</v>
      </c>
      <c r="G84" s="6">
        <f t="shared" si="1"/>
        <v>9755.5</v>
      </c>
    </row>
    <row r="85" spans="1:7" ht="15" customHeight="1" x14ac:dyDescent="0.3">
      <c r="A85" s="2" t="s">
        <v>74</v>
      </c>
      <c r="B85" s="6">
        <v>8.5500000000000007</v>
      </c>
      <c r="C85" s="6">
        <v>0</v>
      </c>
      <c r="D85" s="6">
        <v>0</v>
      </c>
      <c r="E85" s="6">
        <v>0</v>
      </c>
      <c r="F85" s="6">
        <v>0</v>
      </c>
      <c r="G85" s="6">
        <f t="shared" si="1"/>
        <v>8.5500000000000007</v>
      </c>
    </row>
    <row r="86" spans="1:7" ht="15" customHeight="1" x14ac:dyDescent="0.3">
      <c r="A86" s="2" t="s">
        <v>75</v>
      </c>
      <c r="B86" s="6">
        <v>1.4</v>
      </c>
      <c r="C86" s="6">
        <v>0</v>
      </c>
      <c r="D86" s="6">
        <v>0</v>
      </c>
      <c r="E86" s="6">
        <v>0</v>
      </c>
      <c r="F86" s="6">
        <v>0</v>
      </c>
      <c r="G86" s="6">
        <f t="shared" si="1"/>
        <v>1.4</v>
      </c>
    </row>
    <row r="87" spans="1:7" ht="15" customHeight="1" x14ac:dyDescent="0.3">
      <c r="A87" s="2" t="s">
        <v>76</v>
      </c>
      <c r="B87" s="6">
        <v>4.13</v>
      </c>
      <c r="C87" s="6">
        <v>0</v>
      </c>
      <c r="D87" s="6">
        <v>0</v>
      </c>
      <c r="E87" s="6">
        <v>0</v>
      </c>
      <c r="F87" s="6">
        <v>0</v>
      </c>
      <c r="G87" s="6">
        <f t="shared" si="1"/>
        <v>4.13</v>
      </c>
    </row>
    <row r="88" spans="1:7" ht="15" customHeight="1" x14ac:dyDescent="0.3">
      <c r="A88" s="2" t="s">
        <v>77</v>
      </c>
      <c r="B88" s="6">
        <v>4.09</v>
      </c>
      <c r="C88" s="6">
        <v>0</v>
      </c>
      <c r="D88" s="6">
        <v>0</v>
      </c>
      <c r="E88" s="6">
        <v>0</v>
      </c>
      <c r="F88" s="6">
        <v>0</v>
      </c>
      <c r="G88" s="6">
        <f t="shared" si="1"/>
        <v>4.09</v>
      </c>
    </row>
    <row r="89" spans="1:7" ht="15" customHeight="1" x14ac:dyDescent="0.3">
      <c r="A89" s="2" t="s">
        <v>78</v>
      </c>
      <c r="B89" s="6">
        <v>0.25</v>
      </c>
      <c r="C89" s="6">
        <v>8</v>
      </c>
      <c r="D89" s="6">
        <v>4</v>
      </c>
      <c r="E89" s="6">
        <v>0</v>
      </c>
      <c r="F89" s="6">
        <v>0</v>
      </c>
      <c r="G89" s="6">
        <f t="shared" si="1"/>
        <v>12.25</v>
      </c>
    </row>
    <row r="90" spans="1:7" ht="15" customHeight="1" x14ac:dyDescent="0.3">
      <c r="A90" s="2" t="s">
        <v>121</v>
      </c>
      <c r="B90" s="6">
        <v>0</v>
      </c>
      <c r="C90" s="6">
        <v>1.2</v>
      </c>
      <c r="D90" s="6">
        <v>0</v>
      </c>
      <c r="E90" s="6">
        <v>0</v>
      </c>
      <c r="F90" s="6">
        <v>0</v>
      </c>
      <c r="G90" s="6">
        <f t="shared" si="1"/>
        <v>1.2</v>
      </c>
    </row>
    <row r="91" spans="1:7" ht="15" customHeight="1" x14ac:dyDescent="0.3">
      <c r="A91" s="2" t="s">
        <v>79</v>
      </c>
      <c r="B91" s="6">
        <v>0.3</v>
      </c>
      <c r="C91" s="6">
        <v>12</v>
      </c>
      <c r="D91" s="6">
        <v>0</v>
      </c>
      <c r="E91" s="6">
        <v>0</v>
      </c>
      <c r="F91" s="6">
        <v>0</v>
      </c>
      <c r="G91" s="6">
        <f t="shared" si="1"/>
        <v>12.3</v>
      </c>
    </row>
    <row r="92" spans="1:7" ht="15" customHeight="1" x14ac:dyDescent="0.3">
      <c r="A92" s="2" t="s">
        <v>80</v>
      </c>
      <c r="B92" s="6">
        <v>0</v>
      </c>
      <c r="C92" s="6">
        <v>1</v>
      </c>
      <c r="D92" s="6">
        <v>3.5</v>
      </c>
      <c r="E92" s="6">
        <v>60</v>
      </c>
      <c r="F92" s="6">
        <v>2829</v>
      </c>
      <c r="G92" s="6">
        <f t="shared" si="1"/>
        <v>2893.5</v>
      </c>
    </row>
    <row r="93" spans="1:7" ht="15" customHeight="1" x14ac:dyDescent="0.3">
      <c r="A93" s="2" t="s">
        <v>122</v>
      </c>
      <c r="B93" s="6">
        <v>0</v>
      </c>
      <c r="C93" s="6">
        <v>0</v>
      </c>
      <c r="D93" s="6">
        <v>24</v>
      </c>
      <c r="E93" s="6">
        <v>0</v>
      </c>
      <c r="F93" s="6">
        <v>0</v>
      </c>
      <c r="G93" s="6">
        <f t="shared" si="1"/>
        <v>24</v>
      </c>
    </row>
    <row r="94" spans="1:7" ht="15" customHeight="1" thickBot="1" x14ac:dyDescent="0.35">
      <c r="A94" s="11" t="s">
        <v>81</v>
      </c>
      <c r="B94" s="12">
        <v>1.5</v>
      </c>
      <c r="C94" s="12">
        <v>0</v>
      </c>
      <c r="D94" s="12">
        <v>0</v>
      </c>
      <c r="E94" s="12">
        <v>0</v>
      </c>
      <c r="F94" s="12">
        <v>0</v>
      </c>
      <c r="G94" s="12">
        <f t="shared" si="1"/>
        <v>1.5</v>
      </c>
    </row>
    <row r="95" spans="1:7" ht="15" customHeight="1" x14ac:dyDescent="0.3">
      <c r="A95" s="1" t="s">
        <v>82</v>
      </c>
      <c r="B95" s="7">
        <f>SUM(B44:B94)</f>
        <v>104.38999999999999</v>
      </c>
      <c r="C95" s="7">
        <f>SUM(C44:C94)</f>
        <v>425.82</v>
      </c>
      <c r="D95" s="7">
        <f>SUM(D44:D94)</f>
        <v>1416.5</v>
      </c>
      <c r="E95" s="7">
        <f>SUM(E44:E94)</f>
        <v>2400.5</v>
      </c>
      <c r="F95" s="7">
        <f>SUM(F44:F94)</f>
        <v>71613.25</v>
      </c>
      <c r="G95" s="7">
        <f>SUM(G44:G94)</f>
        <v>75960.459999999992</v>
      </c>
    </row>
    <row r="96" spans="1:7" ht="15" customHeight="1" x14ac:dyDescent="0.3">
      <c r="A96" s="1"/>
      <c r="B96" s="7"/>
      <c r="C96" s="7"/>
      <c r="D96" s="7"/>
      <c r="E96" s="7"/>
      <c r="F96" s="7"/>
      <c r="G96" s="7"/>
    </row>
    <row r="97" spans="1:7" ht="15" customHeight="1" x14ac:dyDescent="0.3">
      <c r="A97" s="1" t="s">
        <v>83</v>
      </c>
      <c r="B97" s="2"/>
      <c r="C97" s="2"/>
      <c r="D97" s="2"/>
      <c r="E97" s="2"/>
      <c r="F97" s="2"/>
      <c r="G97" s="2"/>
    </row>
    <row r="98" spans="1:7" ht="15" customHeight="1" x14ac:dyDescent="0.3">
      <c r="A98" s="2" t="s">
        <v>84</v>
      </c>
      <c r="B98" s="6">
        <v>4.95</v>
      </c>
      <c r="C98" s="6">
        <v>0</v>
      </c>
      <c r="D98" s="6">
        <v>0</v>
      </c>
      <c r="E98" s="6">
        <v>0</v>
      </c>
      <c r="F98" s="6">
        <v>0</v>
      </c>
      <c r="G98" s="6">
        <f>SUM(B98:F98)</f>
        <v>4.95</v>
      </c>
    </row>
    <row r="99" spans="1:7" ht="15" customHeight="1" x14ac:dyDescent="0.3">
      <c r="A99" s="2" t="s">
        <v>85</v>
      </c>
      <c r="B99" s="6">
        <v>0</v>
      </c>
      <c r="C99" s="6">
        <v>0</v>
      </c>
      <c r="D99" s="6">
        <v>0</v>
      </c>
      <c r="E99" s="6">
        <v>534.24699999999996</v>
      </c>
      <c r="F99" s="6">
        <v>0</v>
      </c>
      <c r="G99" s="6">
        <f t="shared" ref="G99:G113" si="2">SUM(B99:F99)</f>
        <v>534.24699999999996</v>
      </c>
    </row>
    <row r="100" spans="1:7" ht="15" customHeight="1" x14ac:dyDescent="0.3">
      <c r="A100" s="2" t="s">
        <v>86</v>
      </c>
      <c r="B100" s="6">
        <v>0</v>
      </c>
      <c r="C100" s="6">
        <v>0</v>
      </c>
      <c r="D100" s="6">
        <v>30</v>
      </c>
      <c r="E100" s="6">
        <v>291</v>
      </c>
      <c r="F100" s="6">
        <v>0</v>
      </c>
      <c r="G100" s="6">
        <f t="shared" si="2"/>
        <v>321</v>
      </c>
    </row>
    <row r="101" spans="1:7" ht="15" customHeight="1" x14ac:dyDescent="0.3">
      <c r="A101" s="2" t="s">
        <v>87</v>
      </c>
      <c r="B101" s="6">
        <v>31.5</v>
      </c>
      <c r="C101" s="6">
        <v>0</v>
      </c>
      <c r="D101" s="6">
        <v>0</v>
      </c>
      <c r="E101" s="6">
        <v>0</v>
      </c>
      <c r="F101" s="6">
        <v>0</v>
      </c>
      <c r="G101" s="6">
        <f t="shared" si="2"/>
        <v>31.5</v>
      </c>
    </row>
    <row r="102" spans="1:7" ht="15" customHeight="1" x14ac:dyDescent="0.3">
      <c r="A102" s="2" t="s">
        <v>88</v>
      </c>
      <c r="B102" s="6">
        <v>0</v>
      </c>
      <c r="C102" s="6">
        <v>0</v>
      </c>
      <c r="D102" s="6">
        <v>0</v>
      </c>
      <c r="E102" s="6">
        <v>377</v>
      </c>
      <c r="F102" s="6">
        <v>0</v>
      </c>
      <c r="G102" s="6">
        <f t="shared" si="2"/>
        <v>377</v>
      </c>
    </row>
    <row r="103" spans="1:7" ht="15" customHeight="1" x14ac:dyDescent="0.3">
      <c r="A103" s="2" t="s">
        <v>89</v>
      </c>
      <c r="B103" s="6">
        <v>0</v>
      </c>
      <c r="C103" s="6">
        <v>0</v>
      </c>
      <c r="D103" s="6">
        <v>0</v>
      </c>
      <c r="E103" s="6">
        <v>1777.8579999999999</v>
      </c>
      <c r="F103" s="6">
        <v>0</v>
      </c>
      <c r="G103" s="6">
        <f t="shared" si="2"/>
        <v>1777.8579999999999</v>
      </c>
    </row>
    <row r="104" spans="1:7" ht="15" customHeight="1" x14ac:dyDescent="0.3">
      <c r="A104" s="2" t="s">
        <v>90</v>
      </c>
      <c r="B104" s="6">
        <v>0</v>
      </c>
      <c r="C104" s="6">
        <v>0</v>
      </c>
      <c r="D104" s="6">
        <v>0</v>
      </c>
      <c r="E104" s="6">
        <v>1065.5</v>
      </c>
      <c r="F104" s="6">
        <v>0</v>
      </c>
      <c r="G104" s="6">
        <f t="shared" si="2"/>
        <v>1065.5</v>
      </c>
    </row>
    <row r="105" spans="1:7" ht="15" customHeight="1" x14ac:dyDescent="0.3">
      <c r="A105" s="2" t="s">
        <v>91</v>
      </c>
      <c r="B105" s="6">
        <v>0</v>
      </c>
      <c r="C105" s="6">
        <v>0</v>
      </c>
      <c r="D105" s="6">
        <v>0</v>
      </c>
      <c r="E105" s="6">
        <v>74.382000000000005</v>
      </c>
      <c r="F105" s="6">
        <v>0</v>
      </c>
      <c r="G105" s="6">
        <f t="shared" si="2"/>
        <v>74.382000000000005</v>
      </c>
    </row>
    <row r="106" spans="1:7" ht="15" customHeight="1" x14ac:dyDescent="0.3">
      <c r="A106" s="2" t="s">
        <v>92</v>
      </c>
      <c r="B106" s="6">
        <v>0</v>
      </c>
      <c r="C106" s="6">
        <v>0</v>
      </c>
      <c r="D106" s="6">
        <v>0</v>
      </c>
      <c r="E106" s="6">
        <v>2037.57</v>
      </c>
      <c r="F106" s="6">
        <v>0</v>
      </c>
      <c r="G106" s="6">
        <f t="shared" si="2"/>
        <v>2037.57</v>
      </c>
    </row>
    <row r="107" spans="1:7" ht="15" customHeight="1" x14ac:dyDescent="0.3">
      <c r="A107" s="2" t="s">
        <v>93</v>
      </c>
      <c r="B107" s="6">
        <v>0</v>
      </c>
      <c r="C107" s="6">
        <v>0</v>
      </c>
      <c r="D107" s="6">
        <v>0</v>
      </c>
      <c r="E107" s="6">
        <v>282.42</v>
      </c>
      <c r="F107" s="6">
        <v>0</v>
      </c>
      <c r="G107" s="6">
        <f t="shared" si="2"/>
        <v>282.42</v>
      </c>
    </row>
    <row r="108" spans="1:7" ht="15" customHeight="1" x14ac:dyDescent="0.3">
      <c r="A108" s="2" t="s">
        <v>94</v>
      </c>
      <c r="B108" s="6">
        <v>0</v>
      </c>
      <c r="C108" s="6">
        <v>0</v>
      </c>
      <c r="D108" s="6">
        <v>0</v>
      </c>
      <c r="E108" s="6">
        <v>2619.4850000000001</v>
      </c>
      <c r="F108" s="6">
        <v>0</v>
      </c>
      <c r="G108" s="6">
        <f t="shared" si="2"/>
        <v>2619.4850000000001</v>
      </c>
    </row>
    <row r="109" spans="1:7" ht="15" customHeight="1" x14ac:dyDescent="0.3">
      <c r="A109" s="2" t="s">
        <v>95</v>
      </c>
      <c r="B109" s="6">
        <v>0</v>
      </c>
      <c r="C109" s="6">
        <v>0</v>
      </c>
      <c r="D109" s="6">
        <v>0</v>
      </c>
      <c r="E109" s="6">
        <v>2649.43</v>
      </c>
      <c r="F109" s="6">
        <v>0</v>
      </c>
      <c r="G109" s="6">
        <f t="shared" si="2"/>
        <v>2649.43</v>
      </c>
    </row>
    <row r="110" spans="1:7" ht="15" customHeight="1" x14ac:dyDescent="0.3">
      <c r="A110" s="2" t="s">
        <v>96</v>
      </c>
      <c r="B110" s="6">
        <v>0</v>
      </c>
      <c r="C110" s="6">
        <v>0</v>
      </c>
      <c r="D110" s="6">
        <v>0</v>
      </c>
      <c r="E110" s="6">
        <v>292.76100000000002</v>
      </c>
      <c r="F110" s="6">
        <v>0</v>
      </c>
      <c r="G110" s="6">
        <f t="shared" si="2"/>
        <v>292.76100000000002</v>
      </c>
    </row>
    <row r="111" spans="1:7" ht="15" customHeight="1" x14ac:dyDescent="0.3">
      <c r="A111" s="2" t="s">
        <v>97</v>
      </c>
      <c r="B111" s="6">
        <v>0</v>
      </c>
      <c r="C111" s="6">
        <v>0</v>
      </c>
      <c r="D111" s="6">
        <v>0</v>
      </c>
      <c r="E111" s="6">
        <v>2838.32</v>
      </c>
      <c r="F111" s="6">
        <v>0</v>
      </c>
      <c r="G111" s="6">
        <f t="shared" si="2"/>
        <v>2838.32</v>
      </c>
    </row>
    <row r="112" spans="1:7" ht="15" customHeight="1" x14ac:dyDescent="0.3">
      <c r="A112" s="2" t="s">
        <v>98</v>
      </c>
      <c r="B112" s="6">
        <v>0</v>
      </c>
      <c r="C112" s="6">
        <v>0</v>
      </c>
      <c r="D112" s="6">
        <v>0</v>
      </c>
      <c r="E112" s="6">
        <v>400.02800000000002</v>
      </c>
      <c r="F112" s="6">
        <v>0</v>
      </c>
      <c r="G112" s="6">
        <f t="shared" si="2"/>
        <v>400.02800000000002</v>
      </c>
    </row>
    <row r="113" spans="1:7" ht="15" customHeight="1" thickBot="1" x14ac:dyDescent="0.35">
      <c r="A113" s="11" t="s">
        <v>99</v>
      </c>
      <c r="B113" s="12">
        <v>0</v>
      </c>
      <c r="C113" s="12">
        <v>0</v>
      </c>
      <c r="D113" s="12">
        <v>0</v>
      </c>
      <c r="E113" s="12">
        <v>470.02600000000001</v>
      </c>
      <c r="F113" s="12">
        <v>0</v>
      </c>
      <c r="G113" s="12">
        <f t="shared" si="2"/>
        <v>470.02600000000001</v>
      </c>
    </row>
    <row r="114" spans="1:7" ht="15" customHeight="1" x14ac:dyDescent="0.3">
      <c r="A114" s="1" t="s">
        <v>100</v>
      </c>
      <c r="B114" s="7">
        <f>SUM(B98:B113)</f>
        <v>36.450000000000003</v>
      </c>
      <c r="C114" s="7">
        <f t="shared" ref="C114:G114" si="3">SUM(C98:C113)</f>
        <v>0</v>
      </c>
      <c r="D114" s="7">
        <f t="shared" si="3"/>
        <v>30</v>
      </c>
      <c r="E114" s="7">
        <f t="shared" si="3"/>
        <v>15710.027</v>
      </c>
      <c r="F114" s="7">
        <f t="shared" si="3"/>
        <v>0</v>
      </c>
      <c r="G114" s="7">
        <f t="shared" si="3"/>
        <v>15776.477000000001</v>
      </c>
    </row>
    <row r="115" spans="1:7" ht="15" customHeight="1" x14ac:dyDescent="0.3">
      <c r="A115" s="1"/>
      <c r="B115" s="7"/>
      <c r="C115" s="7"/>
      <c r="D115" s="7"/>
      <c r="E115" s="7"/>
      <c r="F115" s="7"/>
      <c r="G115" s="7"/>
    </row>
    <row r="116" spans="1:7" ht="15" customHeight="1" x14ac:dyDescent="0.3">
      <c r="A116" s="1" t="s">
        <v>101</v>
      </c>
      <c r="B116" s="2"/>
      <c r="C116" s="2"/>
      <c r="D116" s="2"/>
      <c r="E116" s="2"/>
      <c r="F116" s="2"/>
      <c r="G116" s="2"/>
    </row>
    <row r="117" spans="1:7" ht="15" customHeight="1" x14ac:dyDescent="0.3">
      <c r="A117" s="2" t="s">
        <v>102</v>
      </c>
      <c r="B117" s="6">
        <v>0</v>
      </c>
      <c r="C117" s="6">
        <v>0</v>
      </c>
      <c r="D117" s="6">
        <v>30</v>
      </c>
      <c r="E117" s="6">
        <v>0</v>
      </c>
      <c r="F117" s="6">
        <v>433.5</v>
      </c>
      <c r="G117" s="6">
        <f>SUM(B117:F117)</f>
        <v>463.5</v>
      </c>
    </row>
    <row r="118" spans="1:7" ht="15" customHeight="1" x14ac:dyDescent="0.3">
      <c r="A118" s="2" t="s">
        <v>103</v>
      </c>
      <c r="B118" s="6">
        <v>0</v>
      </c>
      <c r="C118" s="6">
        <v>0</v>
      </c>
      <c r="D118" s="6">
        <v>0</v>
      </c>
      <c r="E118" s="6">
        <v>0</v>
      </c>
      <c r="F118" s="6">
        <v>378</v>
      </c>
      <c r="G118" s="6">
        <f t="shared" ref="G118:G120" si="4">SUM(B118:F118)</f>
        <v>378</v>
      </c>
    </row>
    <row r="119" spans="1:7" ht="15" customHeight="1" x14ac:dyDescent="0.3">
      <c r="A119" s="2" t="s">
        <v>104</v>
      </c>
      <c r="B119" s="6">
        <v>0</v>
      </c>
      <c r="C119" s="6">
        <v>0</v>
      </c>
      <c r="D119" s="6">
        <v>0</v>
      </c>
      <c r="E119" s="6">
        <v>0</v>
      </c>
      <c r="F119" s="6">
        <v>31.5</v>
      </c>
      <c r="G119" s="6">
        <f t="shared" si="4"/>
        <v>31.5</v>
      </c>
    </row>
    <row r="120" spans="1:7" ht="15" customHeight="1" thickBot="1" x14ac:dyDescent="0.35">
      <c r="A120" s="11" t="s">
        <v>105</v>
      </c>
      <c r="B120" s="12">
        <v>0</v>
      </c>
      <c r="C120" s="12">
        <v>0</v>
      </c>
      <c r="D120" s="12">
        <v>0</v>
      </c>
      <c r="E120" s="12">
        <v>11</v>
      </c>
      <c r="F120" s="12">
        <v>173.5</v>
      </c>
      <c r="G120" s="12">
        <f t="shared" si="4"/>
        <v>184.5</v>
      </c>
    </row>
    <row r="121" spans="1:7" ht="15" customHeight="1" x14ac:dyDescent="0.3">
      <c r="A121" s="1" t="s">
        <v>106</v>
      </c>
      <c r="B121" s="7">
        <f>SUM(B117:B120)</f>
        <v>0</v>
      </c>
      <c r="C121" s="7">
        <f>SUM(C117:C120)</f>
        <v>0</v>
      </c>
      <c r="D121" s="7">
        <f>SUM(D117:D120)</f>
        <v>30</v>
      </c>
      <c r="E121" s="7">
        <f>SUM(E117:E120)</f>
        <v>11</v>
      </c>
      <c r="F121" s="7">
        <f>SUM(F117:F120)</f>
        <v>1016.5</v>
      </c>
      <c r="G121" s="7">
        <f>SUM(G117:G120)</f>
        <v>1057.5</v>
      </c>
    </row>
    <row r="122" spans="1:7" ht="15" customHeight="1" x14ac:dyDescent="0.3">
      <c r="A122" s="1"/>
      <c r="B122" s="7"/>
      <c r="C122" s="7"/>
      <c r="D122" s="7"/>
      <c r="E122" s="7"/>
      <c r="F122" s="7"/>
      <c r="G122" s="7"/>
    </row>
    <row r="123" spans="1:7" ht="15" customHeight="1" thickBot="1" x14ac:dyDescent="0.35">
      <c r="A123" s="14" t="s">
        <v>111</v>
      </c>
      <c r="B123" s="15">
        <f>B121+B114+B95+B41</f>
        <v>180.04899999999998</v>
      </c>
      <c r="C123" s="15">
        <f>C121+C114+C95+C41</f>
        <v>494.32</v>
      </c>
      <c r="D123" s="15">
        <f>D121+D114+D95+D41</f>
        <v>1967</v>
      </c>
      <c r="E123" s="15">
        <f>E121+E114+E95+E41</f>
        <v>20907.884000000002</v>
      </c>
      <c r="F123" s="15">
        <f>F121+F114+F95+F41</f>
        <v>85027.925000000003</v>
      </c>
      <c r="G123" s="15">
        <f>G121+G114+G95+G41</f>
        <v>108577.17799999999</v>
      </c>
    </row>
    <row r="124" spans="1:7" ht="15" customHeight="1" thickTop="1" x14ac:dyDescent="0.3">
      <c r="A124" s="1"/>
      <c r="B124" s="7"/>
      <c r="C124" s="7"/>
      <c r="D124" s="7"/>
      <c r="E124" s="7"/>
      <c r="F124" s="7"/>
      <c r="G124" s="7"/>
    </row>
    <row r="125" spans="1:7" ht="15" customHeight="1" x14ac:dyDescent="0.3">
      <c r="A125" s="13" t="s">
        <v>110</v>
      </c>
      <c r="B125" s="2"/>
      <c r="C125" s="2"/>
      <c r="D125" s="2"/>
      <c r="E125" s="2"/>
      <c r="F125" s="2"/>
      <c r="G125" s="2"/>
    </row>
    <row r="126" spans="1:7" ht="15" customHeight="1" x14ac:dyDescent="0.3">
      <c r="A126" s="1" t="s">
        <v>35</v>
      </c>
      <c r="B126" s="2"/>
      <c r="C126" s="2"/>
      <c r="D126" s="2"/>
      <c r="E126" s="2"/>
      <c r="F126" s="2"/>
      <c r="G126" s="2"/>
    </row>
    <row r="127" spans="1:7" ht="15" customHeight="1" x14ac:dyDescent="0.3">
      <c r="A127" s="2" t="s">
        <v>37</v>
      </c>
      <c r="B127" s="6">
        <v>0</v>
      </c>
      <c r="C127" s="6">
        <v>0</v>
      </c>
      <c r="D127" s="6">
        <v>0</v>
      </c>
      <c r="E127" s="6">
        <v>0</v>
      </c>
      <c r="F127" s="6">
        <v>168</v>
      </c>
      <c r="G127" s="6">
        <f>SUM(B127:F127)</f>
        <v>168</v>
      </c>
    </row>
    <row r="128" spans="1:7" ht="15" customHeight="1" x14ac:dyDescent="0.3">
      <c r="A128" s="2" t="s">
        <v>39</v>
      </c>
      <c r="B128" s="6">
        <v>0</v>
      </c>
      <c r="C128" s="6">
        <v>0</v>
      </c>
      <c r="D128" s="6">
        <v>0</v>
      </c>
      <c r="E128" s="6">
        <v>0</v>
      </c>
      <c r="F128" s="6">
        <v>30.498999999999999</v>
      </c>
      <c r="G128" s="6">
        <f t="shared" ref="G128:G133" si="5">SUM(B128:F128)</f>
        <v>30.498999999999999</v>
      </c>
    </row>
    <row r="129" spans="1:7" ht="15" customHeight="1" x14ac:dyDescent="0.3">
      <c r="A129" s="2" t="s">
        <v>41</v>
      </c>
      <c r="B129" s="6">
        <v>0</v>
      </c>
      <c r="C129" s="6">
        <v>0</v>
      </c>
      <c r="D129" s="6">
        <v>0</v>
      </c>
      <c r="E129" s="6">
        <v>0</v>
      </c>
      <c r="F129" s="6">
        <v>168</v>
      </c>
      <c r="G129" s="6">
        <f t="shared" si="5"/>
        <v>168</v>
      </c>
    </row>
    <row r="130" spans="1:7" ht="15" customHeight="1" x14ac:dyDescent="0.3">
      <c r="A130" s="2" t="s">
        <v>43</v>
      </c>
      <c r="B130" s="6">
        <v>0</v>
      </c>
      <c r="C130" s="6">
        <v>0</v>
      </c>
      <c r="D130" s="6">
        <v>0</v>
      </c>
      <c r="E130" s="6">
        <v>0</v>
      </c>
      <c r="F130" s="6">
        <v>246.15899999999999</v>
      </c>
      <c r="G130" s="6">
        <f t="shared" si="5"/>
        <v>246.15899999999999</v>
      </c>
    </row>
    <row r="131" spans="1:7" ht="15" customHeight="1" x14ac:dyDescent="0.3">
      <c r="A131" s="2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276.66199999999998</v>
      </c>
      <c r="G131" s="6">
        <f t="shared" si="5"/>
        <v>276.66199999999998</v>
      </c>
    </row>
    <row r="132" spans="1:7" ht="15" customHeight="1" x14ac:dyDescent="0.3">
      <c r="A132" s="2" t="s">
        <v>70</v>
      </c>
      <c r="B132" s="6">
        <v>0</v>
      </c>
      <c r="C132" s="6">
        <v>0</v>
      </c>
      <c r="D132" s="6">
        <v>0</v>
      </c>
      <c r="E132" s="6">
        <v>0</v>
      </c>
      <c r="F132" s="6">
        <v>276.68</v>
      </c>
      <c r="G132" s="6">
        <f t="shared" si="5"/>
        <v>276.68</v>
      </c>
    </row>
    <row r="133" spans="1:7" ht="15" customHeight="1" thickBot="1" x14ac:dyDescent="0.35">
      <c r="A133" s="11" t="s">
        <v>73</v>
      </c>
      <c r="B133" s="12">
        <v>0</v>
      </c>
      <c r="C133" s="12">
        <v>0</v>
      </c>
      <c r="D133" s="12">
        <v>0</v>
      </c>
      <c r="E133" s="12">
        <v>0</v>
      </c>
      <c r="F133" s="12">
        <v>168</v>
      </c>
      <c r="G133" s="12">
        <f t="shared" si="5"/>
        <v>168</v>
      </c>
    </row>
    <row r="134" spans="1:7" ht="15" customHeight="1" x14ac:dyDescent="0.3">
      <c r="A134" s="1" t="s">
        <v>82</v>
      </c>
      <c r="B134" s="7">
        <f>SUM(B127:B133)</f>
        <v>0</v>
      </c>
      <c r="C134" s="7">
        <f t="shared" ref="C134:G134" si="6">SUM(C127:C133)</f>
        <v>0</v>
      </c>
      <c r="D134" s="7">
        <f t="shared" si="6"/>
        <v>0</v>
      </c>
      <c r="E134" s="7">
        <f t="shared" si="6"/>
        <v>0</v>
      </c>
      <c r="F134" s="7">
        <f t="shared" si="6"/>
        <v>1334</v>
      </c>
      <c r="G134" s="7">
        <f t="shared" si="6"/>
        <v>1334</v>
      </c>
    </row>
    <row r="135" spans="1:7" ht="15" customHeight="1" x14ac:dyDescent="0.3">
      <c r="A135" s="1"/>
      <c r="B135" s="7"/>
      <c r="C135" s="7"/>
      <c r="D135" s="7"/>
      <c r="E135" s="7"/>
      <c r="F135" s="7"/>
      <c r="G135" s="7"/>
    </row>
    <row r="136" spans="1:7" ht="15" customHeight="1" x14ac:dyDescent="0.3">
      <c r="A136" s="1" t="s">
        <v>83</v>
      </c>
      <c r="B136" s="2"/>
      <c r="C136" s="2"/>
      <c r="D136" s="2"/>
      <c r="E136" s="2"/>
      <c r="F136" s="2"/>
      <c r="G136" s="2"/>
    </row>
    <row r="137" spans="1:7" ht="15" customHeight="1" x14ac:dyDescent="0.3">
      <c r="A137" s="2" t="s">
        <v>88</v>
      </c>
      <c r="B137" s="6">
        <v>0</v>
      </c>
      <c r="C137" s="6">
        <v>0</v>
      </c>
      <c r="D137" s="6">
        <v>0</v>
      </c>
      <c r="E137" s="6">
        <v>150.35300000000001</v>
      </c>
      <c r="F137" s="6">
        <v>0</v>
      </c>
      <c r="G137" s="6">
        <f>SUM(B137:F137)</f>
        <v>150.35300000000001</v>
      </c>
    </row>
    <row r="138" spans="1:7" ht="15" customHeight="1" x14ac:dyDescent="0.3">
      <c r="A138" s="2" t="s">
        <v>107</v>
      </c>
      <c r="B138" s="6">
        <v>0</v>
      </c>
      <c r="C138" s="6">
        <v>0</v>
      </c>
      <c r="D138" s="6">
        <v>0</v>
      </c>
      <c r="E138" s="6">
        <v>727.54600000000005</v>
      </c>
      <c r="F138" s="6">
        <v>0</v>
      </c>
      <c r="G138" s="6">
        <f t="shared" ref="G138:G139" si="7">SUM(B138:F138)</f>
        <v>727.54600000000005</v>
      </c>
    </row>
    <row r="139" spans="1:7" ht="15" customHeight="1" thickBot="1" x14ac:dyDescent="0.35">
      <c r="A139" s="11" t="s">
        <v>98</v>
      </c>
      <c r="B139" s="12">
        <v>0</v>
      </c>
      <c r="C139" s="12">
        <v>0</v>
      </c>
      <c r="D139" s="12">
        <v>0</v>
      </c>
      <c r="E139" s="12">
        <v>625.76900000000001</v>
      </c>
      <c r="F139" s="12">
        <v>0</v>
      </c>
      <c r="G139" s="12">
        <f t="shared" si="7"/>
        <v>625.76900000000001</v>
      </c>
    </row>
    <row r="140" spans="1:7" ht="15" customHeight="1" x14ac:dyDescent="0.3">
      <c r="A140" s="1" t="s">
        <v>100</v>
      </c>
      <c r="B140" s="7">
        <f>SUM(B137:B139)</f>
        <v>0</v>
      </c>
      <c r="C140" s="7">
        <f t="shared" ref="C140:G140" si="8">SUM(C137:C139)</f>
        <v>0</v>
      </c>
      <c r="D140" s="7">
        <f t="shared" si="8"/>
        <v>0</v>
      </c>
      <c r="E140" s="7">
        <f t="shared" si="8"/>
        <v>1503.6680000000001</v>
      </c>
      <c r="F140" s="7">
        <f t="shared" si="8"/>
        <v>0</v>
      </c>
      <c r="G140" s="7">
        <f t="shared" si="8"/>
        <v>1503.6680000000001</v>
      </c>
    </row>
    <row r="141" spans="1:7" ht="15" customHeight="1" x14ac:dyDescent="0.3">
      <c r="A141" s="1"/>
      <c r="B141" s="7"/>
      <c r="C141" s="7"/>
      <c r="D141" s="7"/>
      <c r="E141" s="7"/>
      <c r="F141" s="7"/>
      <c r="G141" s="7"/>
    </row>
    <row r="142" spans="1:7" ht="15" customHeight="1" x14ac:dyDescent="0.3">
      <c r="A142" s="16" t="s">
        <v>112</v>
      </c>
      <c r="B142" s="17">
        <f>B134+B140</f>
        <v>0</v>
      </c>
      <c r="C142" s="17">
        <f t="shared" ref="C142:G142" si="9">C134+C140</f>
        <v>0</v>
      </c>
      <c r="D142" s="17">
        <f t="shared" si="9"/>
        <v>0</v>
      </c>
      <c r="E142" s="17">
        <f t="shared" si="9"/>
        <v>1503.6680000000001</v>
      </c>
      <c r="F142" s="17">
        <f t="shared" si="9"/>
        <v>1334</v>
      </c>
      <c r="G142" s="17">
        <f t="shared" si="9"/>
        <v>2837.6680000000001</v>
      </c>
    </row>
    <row r="143" spans="1:7" ht="15" customHeight="1" x14ac:dyDescent="0.3">
      <c r="A143" s="5"/>
      <c r="B143" s="7"/>
      <c r="C143" s="7"/>
      <c r="D143" s="7"/>
      <c r="E143" s="7"/>
      <c r="F143" s="7"/>
      <c r="G143" s="7"/>
    </row>
    <row r="144" spans="1:7" ht="15" thickBot="1" x14ac:dyDescent="0.35">
      <c r="A144" s="21" t="s">
        <v>202</v>
      </c>
      <c r="B144" s="21"/>
      <c r="C144" s="21"/>
      <c r="D144" s="21"/>
      <c r="E144" s="21"/>
      <c r="F144" s="21"/>
      <c r="G144" s="21"/>
    </row>
    <row r="147" spans="1:7" x14ac:dyDescent="0.3">
      <c r="A147" s="13" t="s">
        <v>123</v>
      </c>
      <c r="B147" s="18"/>
      <c r="C147" s="18"/>
      <c r="D147" s="18"/>
      <c r="E147" s="18"/>
      <c r="F147" s="18"/>
      <c r="G147" s="18"/>
    </row>
    <row r="148" spans="1:7" x14ac:dyDescent="0.3">
      <c r="A148" s="18" t="s">
        <v>203</v>
      </c>
      <c r="B148" s="19">
        <v>0</v>
      </c>
      <c r="C148" s="19">
        <v>0</v>
      </c>
      <c r="D148" s="19">
        <v>49.2</v>
      </c>
      <c r="E148" s="19">
        <v>45.2</v>
      </c>
      <c r="F148" s="19">
        <v>1062.4000000000001</v>
      </c>
      <c r="G148" s="19">
        <f>SUM(B148:F148)</f>
        <v>1156.8000000000002</v>
      </c>
    </row>
    <row r="149" spans="1:7" x14ac:dyDescent="0.3">
      <c r="A149" s="18" t="s">
        <v>124</v>
      </c>
      <c r="B149" s="19">
        <v>0</v>
      </c>
      <c r="C149" s="19">
        <v>0</v>
      </c>
      <c r="D149" s="19">
        <v>35.200000000000003</v>
      </c>
      <c r="E149" s="19">
        <v>176</v>
      </c>
      <c r="F149" s="19">
        <v>2664.4</v>
      </c>
      <c r="G149" s="19">
        <f t="shared" ref="G149:G160" si="10">SUM(B149:F149)</f>
        <v>2875.6</v>
      </c>
    </row>
    <row r="150" spans="1:7" x14ac:dyDescent="0.3">
      <c r="A150" s="18" t="s">
        <v>125</v>
      </c>
      <c r="B150" s="19">
        <v>0</v>
      </c>
      <c r="C150" s="19">
        <v>0</v>
      </c>
      <c r="D150" s="19">
        <v>30</v>
      </c>
      <c r="E150" s="19">
        <v>368</v>
      </c>
      <c r="F150" s="19">
        <v>3167.68</v>
      </c>
      <c r="G150" s="19">
        <f t="shared" si="10"/>
        <v>3565.68</v>
      </c>
    </row>
    <row r="151" spans="1:7" x14ac:dyDescent="0.3">
      <c r="A151" s="18" t="s">
        <v>204</v>
      </c>
      <c r="B151" s="19">
        <v>0</v>
      </c>
      <c r="C151" s="19">
        <v>0</v>
      </c>
      <c r="D151" s="19">
        <v>0</v>
      </c>
      <c r="E151" s="19">
        <v>0</v>
      </c>
      <c r="F151" s="19">
        <v>130</v>
      </c>
      <c r="G151" s="19">
        <f t="shared" si="10"/>
        <v>130</v>
      </c>
    </row>
    <row r="152" spans="1:7" x14ac:dyDescent="0.3">
      <c r="A152" s="18" t="s">
        <v>126</v>
      </c>
      <c r="B152" s="19">
        <v>56</v>
      </c>
      <c r="C152" s="19">
        <v>0</v>
      </c>
      <c r="D152" s="19">
        <v>0</v>
      </c>
      <c r="E152" s="19">
        <v>0</v>
      </c>
      <c r="F152" s="19">
        <v>0</v>
      </c>
      <c r="G152" s="19">
        <f t="shared" si="10"/>
        <v>56</v>
      </c>
    </row>
    <row r="153" spans="1:7" x14ac:dyDescent="0.3">
      <c r="A153" s="18" t="s">
        <v>205</v>
      </c>
      <c r="B153" s="19">
        <v>0.5</v>
      </c>
      <c r="C153" s="19">
        <v>0</v>
      </c>
      <c r="D153" s="19">
        <v>0</v>
      </c>
      <c r="E153" s="19">
        <v>0</v>
      </c>
      <c r="F153" s="19">
        <v>0</v>
      </c>
      <c r="G153" s="19">
        <f t="shared" si="10"/>
        <v>0.5</v>
      </c>
    </row>
    <row r="154" spans="1:7" x14ac:dyDescent="0.3">
      <c r="A154" s="18" t="s">
        <v>127</v>
      </c>
      <c r="B154" s="19">
        <v>0</v>
      </c>
      <c r="C154" s="19">
        <v>0</v>
      </c>
      <c r="D154" s="19">
        <v>56.8</v>
      </c>
      <c r="E154" s="19">
        <v>10</v>
      </c>
      <c r="F154" s="19">
        <v>0</v>
      </c>
      <c r="G154" s="19">
        <f t="shared" si="10"/>
        <v>66.8</v>
      </c>
    </row>
    <row r="155" spans="1:7" x14ac:dyDescent="0.3">
      <c r="A155" s="18" t="s">
        <v>206</v>
      </c>
      <c r="B155" s="19">
        <v>0</v>
      </c>
      <c r="C155" s="19">
        <v>0</v>
      </c>
      <c r="D155" s="19">
        <v>0</v>
      </c>
      <c r="E155" s="19">
        <v>264.39999999999998</v>
      </c>
      <c r="F155" s="19">
        <v>0</v>
      </c>
      <c r="G155" s="19">
        <f t="shared" si="10"/>
        <v>264.39999999999998</v>
      </c>
    </row>
    <row r="156" spans="1:7" x14ac:dyDescent="0.3">
      <c r="A156" s="18" t="s">
        <v>128</v>
      </c>
      <c r="B156" s="19">
        <v>0</v>
      </c>
      <c r="C156" s="19">
        <v>24.8</v>
      </c>
      <c r="D156" s="19">
        <v>0</v>
      </c>
      <c r="E156" s="19">
        <v>0</v>
      </c>
      <c r="F156" s="19">
        <v>0</v>
      </c>
      <c r="G156" s="19">
        <f t="shared" si="10"/>
        <v>24.8</v>
      </c>
    </row>
    <row r="157" spans="1:7" x14ac:dyDescent="0.3">
      <c r="A157" s="18" t="s">
        <v>207</v>
      </c>
      <c r="B157" s="19">
        <v>0</v>
      </c>
      <c r="C157" s="19">
        <v>0</v>
      </c>
      <c r="D157" s="19">
        <v>12</v>
      </c>
      <c r="E157" s="19">
        <v>124.8</v>
      </c>
      <c r="F157" s="19">
        <v>2004</v>
      </c>
      <c r="G157" s="19">
        <f t="shared" si="10"/>
        <v>2140.8000000000002</v>
      </c>
    </row>
    <row r="158" spans="1:7" x14ac:dyDescent="0.3">
      <c r="A158" s="18" t="s">
        <v>129</v>
      </c>
      <c r="B158" s="19">
        <v>0</v>
      </c>
      <c r="C158" s="19">
        <v>0</v>
      </c>
      <c r="D158" s="19">
        <v>0</v>
      </c>
      <c r="E158" s="19">
        <v>202</v>
      </c>
      <c r="F158" s="19">
        <v>0</v>
      </c>
      <c r="G158" s="19">
        <f t="shared" si="10"/>
        <v>202</v>
      </c>
    </row>
    <row r="159" spans="1:7" x14ac:dyDescent="0.3">
      <c r="A159" s="18" t="s">
        <v>130</v>
      </c>
      <c r="B159" s="19">
        <v>0</v>
      </c>
      <c r="C159" s="19">
        <v>0</v>
      </c>
      <c r="D159" s="19">
        <v>0</v>
      </c>
      <c r="E159" s="19">
        <v>0</v>
      </c>
      <c r="F159" s="19">
        <v>77.2</v>
      </c>
      <c r="G159" s="19">
        <f t="shared" si="10"/>
        <v>77.2</v>
      </c>
    </row>
    <row r="160" spans="1:7" ht="15" thickBot="1" x14ac:dyDescent="0.35">
      <c r="A160" s="22" t="s">
        <v>208</v>
      </c>
      <c r="B160" s="23">
        <v>0</v>
      </c>
      <c r="C160" s="23">
        <v>0</v>
      </c>
      <c r="D160" s="23">
        <v>0</v>
      </c>
      <c r="E160" s="23">
        <v>162.4</v>
      </c>
      <c r="F160" s="23">
        <v>2517.6</v>
      </c>
      <c r="G160" s="23">
        <f t="shared" si="10"/>
        <v>2680</v>
      </c>
    </row>
    <row r="161" spans="1:7" x14ac:dyDescent="0.3">
      <c r="A161" s="13" t="s">
        <v>131</v>
      </c>
      <c r="B161" s="20">
        <f>SUM(B148:B160)</f>
        <v>56.5</v>
      </c>
      <c r="C161" s="20">
        <f t="shared" ref="C161:G161" si="11">SUM(C148:C160)</f>
        <v>24.8</v>
      </c>
      <c r="D161" s="20">
        <f t="shared" si="11"/>
        <v>183.2</v>
      </c>
      <c r="E161" s="20">
        <f t="shared" si="11"/>
        <v>1352.8000000000002</v>
      </c>
      <c r="F161" s="20">
        <f t="shared" si="11"/>
        <v>11623.28</v>
      </c>
      <c r="G161" s="20">
        <f t="shared" si="11"/>
        <v>13240.580000000002</v>
      </c>
    </row>
    <row r="162" spans="1:7" x14ac:dyDescent="0.3">
      <c r="A162" s="13"/>
      <c r="B162" s="20"/>
      <c r="C162" s="20"/>
      <c r="D162" s="20"/>
      <c r="E162" s="20"/>
      <c r="F162" s="20"/>
      <c r="G162" s="20"/>
    </row>
    <row r="163" spans="1:7" x14ac:dyDescent="0.3">
      <c r="A163" s="13" t="s">
        <v>132</v>
      </c>
      <c r="B163" s="18"/>
      <c r="C163" s="18"/>
      <c r="D163" s="18"/>
      <c r="E163" s="18"/>
      <c r="F163" s="18"/>
      <c r="G163" s="18"/>
    </row>
    <row r="164" spans="1:7" ht="15" thickBot="1" x14ac:dyDescent="0.35">
      <c r="A164" s="22" t="s">
        <v>133</v>
      </c>
      <c r="B164" s="23">
        <v>0</v>
      </c>
      <c r="C164" s="23">
        <v>0</v>
      </c>
      <c r="D164" s="23">
        <v>0</v>
      </c>
      <c r="E164" s="23">
        <v>27.234000000000002</v>
      </c>
      <c r="F164" s="23">
        <v>0</v>
      </c>
      <c r="G164" s="23">
        <f>SUM(B164:F164)</f>
        <v>27.234000000000002</v>
      </c>
    </row>
    <row r="165" spans="1:7" x14ac:dyDescent="0.3">
      <c r="A165" s="13" t="s">
        <v>134</v>
      </c>
      <c r="B165" s="20">
        <f>SUM(B164)</f>
        <v>0</v>
      </c>
      <c r="C165" s="20">
        <f t="shared" ref="C165:G165" si="12">SUM(C164)</f>
        <v>0</v>
      </c>
      <c r="D165" s="20">
        <f t="shared" si="12"/>
        <v>0</v>
      </c>
      <c r="E165" s="20">
        <f t="shared" si="12"/>
        <v>27.234000000000002</v>
      </c>
      <c r="F165" s="20">
        <f t="shared" si="12"/>
        <v>0</v>
      </c>
      <c r="G165" s="20">
        <f t="shared" si="12"/>
        <v>27.234000000000002</v>
      </c>
    </row>
    <row r="166" spans="1:7" x14ac:dyDescent="0.3">
      <c r="A166" s="13"/>
      <c r="B166" s="20"/>
      <c r="C166" s="20"/>
      <c r="D166" s="20"/>
      <c r="E166" s="20"/>
      <c r="F166" s="20"/>
      <c r="G166" s="20"/>
    </row>
    <row r="167" spans="1:7" x14ac:dyDescent="0.3">
      <c r="A167" s="13" t="s">
        <v>135</v>
      </c>
      <c r="B167" s="18"/>
      <c r="C167" s="18"/>
      <c r="D167" s="18"/>
      <c r="E167" s="18"/>
      <c r="F167" s="18"/>
      <c r="G167" s="18"/>
    </row>
    <row r="168" spans="1:7" x14ac:dyDescent="0.3">
      <c r="A168" s="18" t="s">
        <v>136</v>
      </c>
      <c r="B168" s="19">
        <v>0</v>
      </c>
      <c r="C168" s="19">
        <v>0</v>
      </c>
      <c r="D168" s="19">
        <v>0</v>
      </c>
      <c r="E168" s="19">
        <v>24</v>
      </c>
      <c r="F168" s="19">
        <v>22.5</v>
      </c>
      <c r="G168" s="19">
        <f>SUM(B168:F168)</f>
        <v>46.5</v>
      </c>
    </row>
    <row r="169" spans="1:7" x14ac:dyDescent="0.3">
      <c r="A169" s="18" t="s">
        <v>137</v>
      </c>
      <c r="B169" s="19">
        <v>4</v>
      </c>
      <c r="C169" s="19">
        <v>0</v>
      </c>
      <c r="D169" s="19">
        <v>0</v>
      </c>
      <c r="E169" s="19">
        <v>0</v>
      </c>
      <c r="F169" s="19">
        <v>0</v>
      </c>
      <c r="G169" s="19">
        <f t="shared" ref="G169:G213" si="13">SUM(B169:F169)</f>
        <v>4</v>
      </c>
    </row>
    <row r="170" spans="1:7" x14ac:dyDescent="0.3">
      <c r="A170" s="18" t="s">
        <v>138</v>
      </c>
      <c r="B170" s="19">
        <v>0</v>
      </c>
      <c r="C170" s="19">
        <v>0</v>
      </c>
      <c r="D170" s="19">
        <v>94.5</v>
      </c>
      <c r="E170" s="19">
        <v>48</v>
      </c>
      <c r="F170" s="19">
        <v>343</v>
      </c>
      <c r="G170" s="19">
        <f t="shared" si="13"/>
        <v>485.5</v>
      </c>
    </row>
    <row r="171" spans="1:7" x14ac:dyDescent="0.3">
      <c r="A171" s="18" t="s">
        <v>139</v>
      </c>
      <c r="B171" s="19">
        <v>8.1</v>
      </c>
      <c r="C171" s="19">
        <v>0</v>
      </c>
      <c r="D171" s="19">
        <v>0</v>
      </c>
      <c r="E171" s="19">
        <v>0</v>
      </c>
      <c r="F171" s="19">
        <v>0</v>
      </c>
      <c r="G171" s="19">
        <f t="shared" si="13"/>
        <v>8.1</v>
      </c>
    </row>
    <row r="172" spans="1:7" x14ac:dyDescent="0.3">
      <c r="A172" s="18" t="s">
        <v>140</v>
      </c>
      <c r="B172" s="19">
        <v>68.5</v>
      </c>
      <c r="C172" s="19">
        <v>0</v>
      </c>
      <c r="D172" s="19">
        <v>0</v>
      </c>
      <c r="E172" s="19">
        <v>0</v>
      </c>
      <c r="F172" s="19">
        <v>0</v>
      </c>
      <c r="G172" s="19">
        <f t="shared" si="13"/>
        <v>68.5</v>
      </c>
    </row>
    <row r="173" spans="1:7" x14ac:dyDescent="0.3">
      <c r="A173" s="18" t="s">
        <v>141</v>
      </c>
      <c r="B173" s="19">
        <v>85.5</v>
      </c>
      <c r="C173" s="19">
        <v>0</v>
      </c>
      <c r="D173" s="19">
        <v>0</v>
      </c>
      <c r="E173" s="19">
        <v>0</v>
      </c>
      <c r="F173" s="19">
        <v>0</v>
      </c>
      <c r="G173" s="19">
        <f t="shared" si="13"/>
        <v>85.5</v>
      </c>
    </row>
    <row r="174" spans="1:7" x14ac:dyDescent="0.3">
      <c r="A174" s="18" t="s">
        <v>142</v>
      </c>
      <c r="B174" s="19">
        <v>36</v>
      </c>
      <c r="C174" s="19">
        <v>0</v>
      </c>
      <c r="D174" s="19">
        <v>0</v>
      </c>
      <c r="E174" s="19">
        <v>0</v>
      </c>
      <c r="F174" s="19">
        <v>0</v>
      </c>
      <c r="G174" s="19">
        <f t="shared" si="13"/>
        <v>36</v>
      </c>
    </row>
    <row r="175" spans="1:7" x14ac:dyDescent="0.3">
      <c r="A175" s="18" t="s">
        <v>143</v>
      </c>
      <c r="B175" s="19">
        <v>0</v>
      </c>
      <c r="C175" s="19">
        <v>0</v>
      </c>
      <c r="D175" s="19">
        <v>15</v>
      </c>
      <c r="E175" s="19">
        <v>15</v>
      </c>
      <c r="F175" s="19">
        <v>234.5</v>
      </c>
      <c r="G175" s="19">
        <f t="shared" si="13"/>
        <v>264.5</v>
      </c>
    </row>
    <row r="176" spans="1:7" x14ac:dyDescent="0.3">
      <c r="A176" s="18" t="s">
        <v>144</v>
      </c>
      <c r="B176" s="19">
        <v>0</v>
      </c>
      <c r="C176" s="19">
        <v>0</v>
      </c>
      <c r="D176" s="19">
        <v>24</v>
      </c>
      <c r="E176" s="19">
        <v>0</v>
      </c>
      <c r="F176" s="19">
        <v>0</v>
      </c>
      <c r="G176" s="19">
        <f t="shared" si="13"/>
        <v>24</v>
      </c>
    </row>
    <row r="177" spans="1:7" x14ac:dyDescent="0.3">
      <c r="A177" s="18" t="s">
        <v>145</v>
      </c>
      <c r="B177" s="19">
        <v>0</v>
      </c>
      <c r="C177" s="19">
        <v>0</v>
      </c>
      <c r="D177" s="19">
        <v>4</v>
      </c>
      <c r="E177" s="19">
        <v>0</v>
      </c>
      <c r="F177" s="19">
        <v>1010.5</v>
      </c>
      <c r="G177" s="19">
        <f t="shared" si="13"/>
        <v>1014.5</v>
      </c>
    </row>
    <row r="178" spans="1:7" x14ac:dyDescent="0.3">
      <c r="A178" s="18" t="s">
        <v>209</v>
      </c>
      <c r="B178" s="19">
        <v>0</v>
      </c>
      <c r="C178" s="19">
        <v>0</v>
      </c>
      <c r="D178" s="19">
        <v>2.8</v>
      </c>
      <c r="E178" s="19">
        <v>0</v>
      </c>
      <c r="F178" s="19">
        <v>0</v>
      </c>
      <c r="G178" s="19">
        <f t="shared" si="13"/>
        <v>2.8</v>
      </c>
    </row>
    <row r="179" spans="1:7" x14ac:dyDescent="0.3">
      <c r="A179" s="18" t="s">
        <v>146</v>
      </c>
      <c r="B179" s="19">
        <v>0</v>
      </c>
      <c r="C179" s="19">
        <v>0</v>
      </c>
      <c r="D179" s="19">
        <v>0</v>
      </c>
      <c r="E179" s="19">
        <v>0</v>
      </c>
      <c r="F179" s="19">
        <v>717.3</v>
      </c>
      <c r="G179" s="19">
        <f t="shared" si="13"/>
        <v>717.3</v>
      </c>
    </row>
    <row r="180" spans="1:7" x14ac:dyDescent="0.3">
      <c r="A180" s="18" t="s">
        <v>147</v>
      </c>
      <c r="B180" s="19">
        <v>0</v>
      </c>
      <c r="C180" s="19">
        <v>0</v>
      </c>
      <c r="D180" s="19">
        <v>20.5</v>
      </c>
      <c r="E180" s="19">
        <v>485.5</v>
      </c>
      <c r="F180" s="19">
        <v>2750.5</v>
      </c>
      <c r="G180" s="19">
        <f t="shared" si="13"/>
        <v>3256.5</v>
      </c>
    </row>
    <row r="181" spans="1:7" x14ac:dyDescent="0.3">
      <c r="A181" s="18" t="s">
        <v>148</v>
      </c>
      <c r="B181" s="19">
        <v>0.255</v>
      </c>
      <c r="C181" s="19">
        <v>2.5</v>
      </c>
      <c r="D181" s="19">
        <v>8</v>
      </c>
      <c r="E181" s="19">
        <v>366</v>
      </c>
      <c r="F181" s="19">
        <v>5594.5</v>
      </c>
      <c r="G181" s="19">
        <f t="shared" si="13"/>
        <v>5971.2550000000001</v>
      </c>
    </row>
    <row r="182" spans="1:7" x14ac:dyDescent="0.3">
      <c r="A182" s="18" t="s">
        <v>210</v>
      </c>
      <c r="B182" s="19">
        <v>8.9999999999999993E-3</v>
      </c>
      <c r="C182" s="19">
        <v>5</v>
      </c>
      <c r="D182" s="19">
        <v>21.7</v>
      </c>
      <c r="E182" s="19">
        <v>99</v>
      </c>
      <c r="F182" s="19">
        <v>0</v>
      </c>
      <c r="G182" s="19">
        <f t="shared" si="13"/>
        <v>125.709</v>
      </c>
    </row>
    <row r="183" spans="1:7" x14ac:dyDescent="0.3">
      <c r="A183" s="18" t="s">
        <v>149</v>
      </c>
      <c r="B183" s="19">
        <v>0.115</v>
      </c>
      <c r="C183" s="19">
        <v>21.2</v>
      </c>
      <c r="D183" s="19">
        <v>15</v>
      </c>
      <c r="E183" s="19">
        <v>360.5</v>
      </c>
      <c r="F183" s="19">
        <v>5199</v>
      </c>
      <c r="G183" s="19">
        <f t="shared" si="13"/>
        <v>5595.8149999999996</v>
      </c>
    </row>
    <row r="184" spans="1:7" x14ac:dyDescent="0.3">
      <c r="A184" s="18" t="s">
        <v>211</v>
      </c>
      <c r="B184" s="19">
        <v>4.5</v>
      </c>
      <c r="C184" s="19">
        <v>31.5</v>
      </c>
      <c r="D184" s="19">
        <v>204</v>
      </c>
      <c r="E184" s="19">
        <v>283.5</v>
      </c>
      <c r="F184" s="19">
        <v>10563</v>
      </c>
      <c r="G184" s="19">
        <f t="shared" si="13"/>
        <v>11086.5</v>
      </c>
    </row>
    <row r="185" spans="1:7" x14ac:dyDescent="0.3">
      <c r="A185" s="18" t="s">
        <v>151</v>
      </c>
      <c r="B185" s="19">
        <v>0</v>
      </c>
      <c r="C185" s="19">
        <v>0</v>
      </c>
      <c r="D185" s="19">
        <v>90</v>
      </c>
      <c r="E185" s="19">
        <v>0</v>
      </c>
      <c r="F185" s="19">
        <v>402</v>
      </c>
      <c r="G185" s="19">
        <f t="shared" si="13"/>
        <v>492</v>
      </c>
    </row>
    <row r="186" spans="1:7" x14ac:dyDescent="0.3">
      <c r="A186" s="18" t="s">
        <v>152</v>
      </c>
      <c r="B186" s="19">
        <v>0</v>
      </c>
      <c r="C186" s="19">
        <v>8.4</v>
      </c>
      <c r="D186" s="19">
        <v>0</v>
      </c>
      <c r="E186" s="19">
        <v>0</v>
      </c>
      <c r="F186" s="19">
        <v>0</v>
      </c>
      <c r="G186" s="19">
        <f t="shared" si="13"/>
        <v>8.4</v>
      </c>
    </row>
    <row r="187" spans="1:7" x14ac:dyDescent="0.3">
      <c r="A187" s="18" t="s">
        <v>212</v>
      </c>
      <c r="B187" s="19">
        <v>0</v>
      </c>
      <c r="C187" s="19">
        <v>0</v>
      </c>
      <c r="D187" s="19">
        <v>0</v>
      </c>
      <c r="E187" s="19">
        <v>0</v>
      </c>
      <c r="F187" s="19">
        <v>73.5</v>
      </c>
      <c r="G187" s="19">
        <f t="shared" si="13"/>
        <v>73.5</v>
      </c>
    </row>
    <row r="188" spans="1:7" x14ac:dyDescent="0.3">
      <c r="A188" s="18" t="s">
        <v>153</v>
      </c>
      <c r="B188" s="19">
        <v>0.19500000000000001</v>
      </c>
      <c r="C188" s="19">
        <v>4.5</v>
      </c>
      <c r="D188" s="19">
        <v>0</v>
      </c>
      <c r="E188" s="19">
        <v>0</v>
      </c>
      <c r="F188" s="19">
        <v>0</v>
      </c>
      <c r="G188" s="19">
        <f t="shared" si="13"/>
        <v>4.6950000000000003</v>
      </c>
    </row>
    <row r="189" spans="1:7" x14ac:dyDescent="0.3">
      <c r="A189" s="18" t="s">
        <v>154</v>
      </c>
      <c r="B189" s="19">
        <v>0.27500000000000002</v>
      </c>
      <c r="C189" s="19">
        <v>2.5</v>
      </c>
      <c r="D189" s="19">
        <v>0</v>
      </c>
      <c r="E189" s="19">
        <v>0</v>
      </c>
      <c r="F189" s="19">
        <v>0</v>
      </c>
      <c r="G189" s="19">
        <f t="shared" si="13"/>
        <v>2.7749999999999999</v>
      </c>
    </row>
    <row r="190" spans="1:7" x14ac:dyDescent="0.3">
      <c r="A190" s="18" t="s">
        <v>155</v>
      </c>
      <c r="B190" s="19">
        <v>0</v>
      </c>
      <c r="C190" s="19">
        <v>10.1</v>
      </c>
      <c r="D190" s="19">
        <v>0</v>
      </c>
      <c r="E190" s="19">
        <v>11.5</v>
      </c>
      <c r="F190" s="19">
        <v>0</v>
      </c>
      <c r="G190" s="19">
        <f t="shared" si="13"/>
        <v>21.6</v>
      </c>
    </row>
    <row r="191" spans="1:7" x14ac:dyDescent="0.3">
      <c r="A191" s="18" t="s">
        <v>156</v>
      </c>
      <c r="B191" s="19">
        <v>0</v>
      </c>
      <c r="C191" s="19">
        <v>0</v>
      </c>
      <c r="D191" s="19">
        <v>29</v>
      </c>
      <c r="E191" s="19">
        <v>0</v>
      </c>
      <c r="F191" s="19">
        <v>0</v>
      </c>
      <c r="G191" s="19">
        <f t="shared" si="13"/>
        <v>29</v>
      </c>
    </row>
    <row r="192" spans="1:7" x14ac:dyDescent="0.3">
      <c r="A192" s="18" t="s">
        <v>157</v>
      </c>
      <c r="B192" s="19">
        <v>0</v>
      </c>
      <c r="C192" s="19">
        <v>0</v>
      </c>
      <c r="D192" s="19">
        <v>0</v>
      </c>
      <c r="E192" s="19">
        <v>30</v>
      </c>
      <c r="F192" s="19">
        <v>311.5</v>
      </c>
      <c r="G192" s="19">
        <f t="shared" si="13"/>
        <v>341.5</v>
      </c>
    </row>
    <row r="193" spans="1:7" x14ac:dyDescent="0.3">
      <c r="A193" s="18" t="s">
        <v>158</v>
      </c>
      <c r="B193" s="19">
        <v>0</v>
      </c>
      <c r="C193" s="19">
        <v>0</v>
      </c>
      <c r="D193" s="19">
        <v>0</v>
      </c>
      <c r="E193" s="19">
        <v>0</v>
      </c>
      <c r="F193" s="19">
        <v>696</v>
      </c>
      <c r="G193" s="19">
        <f t="shared" si="13"/>
        <v>696</v>
      </c>
    </row>
    <row r="194" spans="1:7" x14ac:dyDescent="0.3">
      <c r="A194" s="18" t="s">
        <v>159</v>
      </c>
      <c r="B194" s="19">
        <v>0</v>
      </c>
      <c r="C194" s="19">
        <v>0</v>
      </c>
      <c r="D194" s="19">
        <v>126</v>
      </c>
      <c r="E194" s="19">
        <v>220.5</v>
      </c>
      <c r="F194" s="19">
        <v>12653.15</v>
      </c>
      <c r="G194" s="19">
        <f t="shared" si="13"/>
        <v>12999.65</v>
      </c>
    </row>
    <row r="195" spans="1:7" x14ac:dyDescent="0.3">
      <c r="A195" s="18" t="s">
        <v>160</v>
      </c>
      <c r="B195" s="19">
        <v>0</v>
      </c>
      <c r="C195" s="19">
        <v>0</v>
      </c>
      <c r="D195" s="19">
        <v>126</v>
      </c>
      <c r="E195" s="19">
        <v>531</v>
      </c>
      <c r="F195" s="19">
        <v>6891.72</v>
      </c>
      <c r="G195" s="19">
        <f t="shared" si="13"/>
        <v>7548.72</v>
      </c>
    </row>
    <row r="196" spans="1:7" x14ac:dyDescent="0.3">
      <c r="A196" s="18" t="s">
        <v>161</v>
      </c>
      <c r="B196" s="19">
        <v>10.28</v>
      </c>
      <c r="C196" s="19">
        <v>0</v>
      </c>
      <c r="D196" s="19">
        <v>0</v>
      </c>
      <c r="E196" s="19">
        <v>0</v>
      </c>
      <c r="F196" s="19">
        <v>1397</v>
      </c>
      <c r="G196" s="19">
        <f t="shared" si="13"/>
        <v>1407.28</v>
      </c>
    </row>
    <row r="197" spans="1:7" x14ac:dyDescent="0.3">
      <c r="A197" s="18" t="s">
        <v>162</v>
      </c>
      <c r="B197" s="19">
        <v>0</v>
      </c>
      <c r="C197" s="19">
        <v>0</v>
      </c>
      <c r="D197" s="19">
        <v>11</v>
      </c>
      <c r="E197" s="19">
        <v>56</v>
      </c>
      <c r="F197" s="19">
        <v>2068.6999999999998</v>
      </c>
      <c r="G197" s="19">
        <f t="shared" si="13"/>
        <v>2135.6999999999998</v>
      </c>
    </row>
    <row r="198" spans="1:7" x14ac:dyDescent="0.3">
      <c r="A198" s="18" t="s">
        <v>163</v>
      </c>
      <c r="B198" s="19">
        <v>0</v>
      </c>
      <c r="C198" s="19">
        <v>8</v>
      </c>
      <c r="D198" s="19">
        <v>0</v>
      </c>
      <c r="E198" s="19">
        <v>0</v>
      </c>
      <c r="F198" s="19">
        <v>0</v>
      </c>
      <c r="G198" s="19">
        <f t="shared" si="13"/>
        <v>8</v>
      </c>
    </row>
    <row r="199" spans="1:7" x14ac:dyDescent="0.3">
      <c r="A199" s="18" t="s">
        <v>213</v>
      </c>
      <c r="B199" s="19">
        <v>0.99</v>
      </c>
      <c r="C199" s="19">
        <v>12.09</v>
      </c>
      <c r="D199" s="19">
        <v>79</v>
      </c>
      <c r="E199" s="19">
        <v>52</v>
      </c>
      <c r="F199" s="19">
        <v>237.5</v>
      </c>
      <c r="G199" s="19">
        <f t="shared" si="13"/>
        <v>381.58</v>
      </c>
    </row>
    <row r="200" spans="1:7" x14ac:dyDescent="0.3">
      <c r="A200" s="18" t="s">
        <v>164</v>
      </c>
      <c r="B200" s="19">
        <v>0</v>
      </c>
      <c r="C200" s="19">
        <v>0</v>
      </c>
      <c r="D200" s="19">
        <v>0</v>
      </c>
      <c r="E200" s="19">
        <v>0</v>
      </c>
      <c r="F200" s="19">
        <v>489</v>
      </c>
      <c r="G200" s="19">
        <f t="shared" si="13"/>
        <v>489</v>
      </c>
    </row>
    <row r="201" spans="1:7" x14ac:dyDescent="0.3">
      <c r="A201" s="18" t="s">
        <v>165</v>
      </c>
      <c r="B201" s="19">
        <v>0.25</v>
      </c>
      <c r="C201" s="19">
        <v>2</v>
      </c>
      <c r="D201" s="19">
        <v>0</v>
      </c>
      <c r="E201" s="19">
        <v>0</v>
      </c>
      <c r="F201" s="19">
        <v>0</v>
      </c>
      <c r="G201" s="19">
        <f t="shared" si="13"/>
        <v>2.25</v>
      </c>
    </row>
    <row r="202" spans="1:7" x14ac:dyDescent="0.3">
      <c r="A202" s="18" t="s">
        <v>166</v>
      </c>
      <c r="B202" s="19">
        <v>0</v>
      </c>
      <c r="C202" s="19">
        <v>0</v>
      </c>
      <c r="D202" s="19">
        <v>134</v>
      </c>
      <c r="E202" s="19">
        <v>1432.5</v>
      </c>
      <c r="F202" s="19">
        <v>26951.25</v>
      </c>
      <c r="G202" s="19">
        <f t="shared" si="13"/>
        <v>28517.75</v>
      </c>
    </row>
    <row r="203" spans="1:7" x14ac:dyDescent="0.3">
      <c r="A203" s="18" t="s">
        <v>167</v>
      </c>
      <c r="B203" s="19">
        <v>0</v>
      </c>
      <c r="C203" s="19">
        <v>0</v>
      </c>
      <c r="D203" s="19">
        <v>0</v>
      </c>
      <c r="E203" s="19">
        <v>5.5</v>
      </c>
      <c r="F203" s="19">
        <v>86</v>
      </c>
      <c r="G203" s="19">
        <f t="shared" si="13"/>
        <v>91.5</v>
      </c>
    </row>
    <row r="204" spans="1:7" x14ac:dyDescent="0.3">
      <c r="A204" s="18" t="s">
        <v>168</v>
      </c>
      <c r="B204" s="19">
        <v>0</v>
      </c>
      <c r="C204" s="19">
        <v>0</v>
      </c>
      <c r="D204" s="19">
        <v>31.5</v>
      </c>
      <c r="E204" s="19">
        <v>54.5</v>
      </c>
      <c r="F204" s="19">
        <v>1619.5</v>
      </c>
      <c r="G204" s="19">
        <f t="shared" si="13"/>
        <v>1705.5</v>
      </c>
    </row>
    <row r="205" spans="1:7" x14ac:dyDescent="0.3">
      <c r="A205" s="18" t="s">
        <v>169</v>
      </c>
      <c r="B205" s="19">
        <v>0.5</v>
      </c>
      <c r="C205" s="19">
        <v>0</v>
      </c>
      <c r="D205" s="19">
        <v>0</v>
      </c>
      <c r="E205" s="19">
        <v>0</v>
      </c>
      <c r="F205" s="19">
        <v>0</v>
      </c>
      <c r="G205" s="19">
        <f t="shared" si="13"/>
        <v>0.5</v>
      </c>
    </row>
    <row r="206" spans="1:7" x14ac:dyDescent="0.3">
      <c r="A206" s="18" t="s">
        <v>170</v>
      </c>
      <c r="B206" s="19">
        <v>0.245</v>
      </c>
      <c r="C206" s="19">
        <v>0</v>
      </c>
      <c r="D206" s="19">
        <v>0</v>
      </c>
      <c r="E206" s="19">
        <v>0</v>
      </c>
      <c r="F206" s="19">
        <v>0</v>
      </c>
      <c r="G206" s="19">
        <f t="shared" si="13"/>
        <v>0.245</v>
      </c>
    </row>
    <row r="207" spans="1:7" x14ac:dyDescent="0.3">
      <c r="A207" s="18" t="s">
        <v>171</v>
      </c>
      <c r="B207" s="19">
        <v>2.5299999999999998</v>
      </c>
      <c r="C207" s="19">
        <v>0</v>
      </c>
      <c r="D207" s="19">
        <v>0</v>
      </c>
      <c r="E207" s="19">
        <v>0</v>
      </c>
      <c r="F207" s="19">
        <v>0</v>
      </c>
      <c r="G207" s="19">
        <f t="shared" si="13"/>
        <v>2.5299999999999998</v>
      </c>
    </row>
    <row r="208" spans="1:7" x14ac:dyDescent="0.3">
      <c r="A208" s="18" t="s">
        <v>172</v>
      </c>
      <c r="B208" s="19">
        <v>19.495000000000001</v>
      </c>
      <c r="C208" s="19">
        <v>0</v>
      </c>
      <c r="D208" s="19">
        <v>0</v>
      </c>
      <c r="E208" s="19">
        <v>0</v>
      </c>
      <c r="F208" s="19">
        <v>0</v>
      </c>
      <c r="G208" s="19">
        <f t="shared" si="13"/>
        <v>19.495000000000001</v>
      </c>
    </row>
    <row r="209" spans="1:7" x14ac:dyDescent="0.3">
      <c r="A209" s="18" t="s">
        <v>173</v>
      </c>
      <c r="B209" s="19">
        <v>0.24</v>
      </c>
      <c r="C209" s="19">
        <v>0</v>
      </c>
      <c r="D209" s="19">
        <v>0</v>
      </c>
      <c r="E209" s="19">
        <v>0</v>
      </c>
      <c r="F209" s="19">
        <v>0</v>
      </c>
      <c r="G209" s="19">
        <f t="shared" si="13"/>
        <v>0.24</v>
      </c>
    </row>
    <row r="210" spans="1:7" x14ac:dyDescent="0.3">
      <c r="A210" s="18" t="s">
        <v>174</v>
      </c>
      <c r="B210" s="19">
        <v>2.9000000000000001E-2</v>
      </c>
      <c r="C210" s="19">
        <v>7.2</v>
      </c>
      <c r="D210" s="19">
        <v>30</v>
      </c>
      <c r="E210" s="19">
        <v>415</v>
      </c>
      <c r="F210" s="19">
        <v>319.5</v>
      </c>
      <c r="G210" s="19">
        <f t="shared" si="13"/>
        <v>771.72900000000004</v>
      </c>
    </row>
    <row r="211" spans="1:7" x14ac:dyDescent="0.3">
      <c r="A211" s="18" t="s">
        <v>175</v>
      </c>
      <c r="B211" s="19">
        <v>6.5</v>
      </c>
      <c r="C211" s="19">
        <v>0</v>
      </c>
      <c r="D211" s="19">
        <v>0</v>
      </c>
      <c r="E211" s="19">
        <v>0</v>
      </c>
      <c r="F211" s="19">
        <v>0</v>
      </c>
      <c r="G211" s="19">
        <f t="shared" si="13"/>
        <v>6.5</v>
      </c>
    </row>
    <row r="212" spans="1:7" x14ac:dyDescent="0.3">
      <c r="A212" s="18" t="s">
        <v>214</v>
      </c>
      <c r="B212" s="19">
        <v>0</v>
      </c>
      <c r="C212" s="19">
        <v>0</v>
      </c>
      <c r="D212" s="19">
        <v>0</v>
      </c>
      <c r="E212" s="19">
        <v>210</v>
      </c>
      <c r="F212" s="19">
        <v>0</v>
      </c>
      <c r="G212" s="19">
        <f t="shared" si="13"/>
        <v>210</v>
      </c>
    </row>
    <row r="213" spans="1:7" ht="15" thickBot="1" x14ac:dyDescent="0.35">
      <c r="A213" s="22" t="s">
        <v>176</v>
      </c>
      <c r="B213" s="23">
        <v>0</v>
      </c>
      <c r="C213" s="23">
        <v>10</v>
      </c>
      <c r="D213" s="23">
        <v>85</v>
      </c>
      <c r="E213" s="23">
        <v>63</v>
      </c>
      <c r="F213" s="23">
        <v>576</v>
      </c>
      <c r="G213" s="23">
        <f t="shared" si="13"/>
        <v>734</v>
      </c>
    </row>
    <row r="214" spans="1:7" x14ac:dyDescent="0.3">
      <c r="A214" s="13" t="s">
        <v>177</v>
      </c>
      <c r="B214" s="20">
        <f>SUM(B168:B213)</f>
        <v>248.50800000000001</v>
      </c>
      <c r="C214" s="20">
        <f t="shared" ref="C214:G214" si="14">SUM(C168:C213)</f>
        <v>124.99000000000001</v>
      </c>
      <c r="D214" s="20">
        <f t="shared" si="14"/>
        <v>1151</v>
      </c>
      <c r="E214" s="20">
        <f t="shared" si="14"/>
        <v>4763</v>
      </c>
      <c r="F214" s="20">
        <f t="shared" si="14"/>
        <v>81207.12</v>
      </c>
      <c r="G214" s="20">
        <f t="shared" si="14"/>
        <v>87494.618000000002</v>
      </c>
    </row>
    <row r="215" spans="1:7" x14ac:dyDescent="0.3">
      <c r="A215" s="13"/>
      <c r="B215" s="20"/>
      <c r="C215" s="20"/>
      <c r="D215" s="20"/>
      <c r="E215" s="20"/>
      <c r="F215" s="20"/>
      <c r="G215" s="20"/>
    </row>
    <row r="216" spans="1:7" x14ac:dyDescent="0.3">
      <c r="A216" s="13" t="s">
        <v>178</v>
      </c>
      <c r="B216" s="18"/>
      <c r="C216" s="18"/>
      <c r="D216" s="18"/>
      <c r="E216" s="18"/>
      <c r="F216" s="18"/>
      <c r="G216" s="18"/>
    </row>
    <row r="217" spans="1:7" x14ac:dyDescent="0.3">
      <c r="A217" s="18" t="s">
        <v>179</v>
      </c>
      <c r="B217" s="19">
        <v>0</v>
      </c>
      <c r="C217" s="19">
        <v>0</v>
      </c>
      <c r="D217" s="19">
        <v>0</v>
      </c>
      <c r="E217" s="19">
        <v>78</v>
      </c>
      <c r="F217" s="19">
        <v>1192</v>
      </c>
      <c r="G217" s="19">
        <f>SUM(B217:F217)</f>
        <v>1270</v>
      </c>
    </row>
    <row r="218" spans="1:7" x14ac:dyDescent="0.3">
      <c r="A218" s="18" t="s">
        <v>180</v>
      </c>
      <c r="B218" s="19">
        <v>0</v>
      </c>
      <c r="C218" s="19">
        <v>0</v>
      </c>
      <c r="D218" s="19">
        <v>0</v>
      </c>
      <c r="E218" s="19">
        <v>0</v>
      </c>
      <c r="F218" s="19">
        <v>542.755</v>
      </c>
      <c r="G218" s="19">
        <f t="shared" ref="G218:G230" si="15">SUM(B218:F218)</f>
        <v>542.755</v>
      </c>
    </row>
    <row r="219" spans="1:7" x14ac:dyDescent="0.3">
      <c r="A219" s="18" t="s">
        <v>181</v>
      </c>
      <c r="B219" s="19">
        <v>0</v>
      </c>
      <c r="C219" s="19">
        <v>0</v>
      </c>
      <c r="D219" s="19">
        <v>30</v>
      </c>
      <c r="E219" s="19">
        <v>0</v>
      </c>
      <c r="F219" s="19">
        <v>48.5</v>
      </c>
      <c r="G219" s="19">
        <f t="shared" si="15"/>
        <v>78.5</v>
      </c>
    </row>
    <row r="220" spans="1:7" x14ac:dyDescent="0.3">
      <c r="A220" s="18" t="s">
        <v>182</v>
      </c>
      <c r="B220" s="19">
        <v>0</v>
      </c>
      <c r="C220" s="19">
        <v>0</v>
      </c>
      <c r="D220" s="19">
        <v>0</v>
      </c>
      <c r="E220" s="19">
        <v>0</v>
      </c>
      <c r="F220" s="19">
        <v>79.5</v>
      </c>
      <c r="G220" s="19">
        <f t="shared" si="15"/>
        <v>79.5</v>
      </c>
    </row>
    <row r="221" spans="1:7" x14ac:dyDescent="0.3">
      <c r="A221" s="18" t="s">
        <v>183</v>
      </c>
      <c r="B221" s="19">
        <v>0</v>
      </c>
      <c r="C221" s="19">
        <v>0</v>
      </c>
      <c r="D221" s="19">
        <v>0</v>
      </c>
      <c r="E221" s="19">
        <v>0</v>
      </c>
      <c r="F221" s="19">
        <v>112</v>
      </c>
      <c r="G221" s="19">
        <f t="shared" si="15"/>
        <v>112</v>
      </c>
    </row>
    <row r="222" spans="1:7" x14ac:dyDescent="0.3">
      <c r="A222" s="18" t="s">
        <v>184</v>
      </c>
      <c r="B222" s="19">
        <v>0</v>
      </c>
      <c r="C222" s="19">
        <v>0</v>
      </c>
      <c r="D222" s="19">
        <v>0</v>
      </c>
      <c r="E222" s="19">
        <v>0</v>
      </c>
      <c r="F222" s="19">
        <v>198</v>
      </c>
      <c r="G222" s="19">
        <f t="shared" si="15"/>
        <v>198</v>
      </c>
    </row>
    <row r="223" spans="1:7" x14ac:dyDescent="0.3">
      <c r="A223" s="18" t="s">
        <v>185</v>
      </c>
      <c r="B223" s="19">
        <v>0</v>
      </c>
      <c r="C223" s="19">
        <v>0</v>
      </c>
      <c r="D223" s="19">
        <v>8</v>
      </c>
      <c r="E223" s="19">
        <v>0</v>
      </c>
      <c r="F223" s="19">
        <v>50</v>
      </c>
      <c r="G223" s="19">
        <f t="shared" si="15"/>
        <v>58</v>
      </c>
    </row>
    <row r="224" spans="1:7" x14ac:dyDescent="0.3">
      <c r="A224" s="18" t="s">
        <v>186</v>
      </c>
      <c r="B224" s="19">
        <v>0</v>
      </c>
      <c r="C224" s="19">
        <v>0</v>
      </c>
      <c r="D224" s="19">
        <v>25</v>
      </c>
      <c r="E224" s="19">
        <v>42.5</v>
      </c>
      <c r="F224" s="19">
        <v>0</v>
      </c>
      <c r="G224" s="19">
        <f t="shared" si="15"/>
        <v>67.5</v>
      </c>
    </row>
    <row r="225" spans="1:7" x14ac:dyDescent="0.3">
      <c r="A225" s="18" t="s">
        <v>187</v>
      </c>
      <c r="B225" s="19">
        <v>0</v>
      </c>
      <c r="C225" s="19">
        <v>0</v>
      </c>
      <c r="D225" s="19">
        <v>15</v>
      </c>
      <c r="E225" s="19">
        <v>0</v>
      </c>
      <c r="F225" s="19">
        <v>31</v>
      </c>
      <c r="G225" s="19">
        <f t="shared" si="15"/>
        <v>46</v>
      </c>
    </row>
    <row r="226" spans="1:7" x14ac:dyDescent="0.3">
      <c r="A226" s="18" t="s">
        <v>188</v>
      </c>
      <c r="B226" s="19">
        <v>0</v>
      </c>
      <c r="C226" s="19">
        <v>0</v>
      </c>
      <c r="D226" s="19">
        <v>0</v>
      </c>
      <c r="E226" s="19">
        <v>50.5</v>
      </c>
      <c r="F226" s="19">
        <v>0</v>
      </c>
      <c r="G226" s="19">
        <f t="shared" si="15"/>
        <v>50.5</v>
      </c>
    </row>
    <row r="227" spans="1:7" x14ac:dyDescent="0.3">
      <c r="A227" s="18" t="s">
        <v>189</v>
      </c>
      <c r="B227" s="19">
        <v>0.2</v>
      </c>
      <c r="C227" s="19">
        <v>0</v>
      </c>
      <c r="D227" s="19">
        <v>0</v>
      </c>
      <c r="E227" s="19">
        <v>0</v>
      </c>
      <c r="F227" s="19">
        <v>0</v>
      </c>
      <c r="G227" s="19">
        <f t="shared" si="15"/>
        <v>0.2</v>
      </c>
    </row>
    <row r="228" spans="1:7" x14ac:dyDescent="0.3">
      <c r="A228" s="18" t="s">
        <v>190</v>
      </c>
      <c r="B228" s="19">
        <v>7.0000000000000007E-2</v>
      </c>
      <c r="C228" s="19">
        <v>0</v>
      </c>
      <c r="D228" s="19">
        <v>0</v>
      </c>
      <c r="E228" s="19">
        <v>0</v>
      </c>
      <c r="F228" s="19">
        <v>0</v>
      </c>
      <c r="G228" s="19">
        <f t="shared" si="15"/>
        <v>7.0000000000000007E-2</v>
      </c>
    </row>
    <row r="229" spans="1:7" x14ac:dyDescent="0.3">
      <c r="A229" s="18" t="s">
        <v>191</v>
      </c>
      <c r="B229" s="19">
        <v>0</v>
      </c>
      <c r="C229" s="19">
        <v>0</v>
      </c>
      <c r="D229" s="19">
        <v>0</v>
      </c>
      <c r="E229" s="19">
        <v>62</v>
      </c>
      <c r="F229" s="19">
        <v>90</v>
      </c>
      <c r="G229" s="19">
        <f t="shared" si="15"/>
        <v>152</v>
      </c>
    </row>
    <row r="230" spans="1:7" ht="15" thickBot="1" x14ac:dyDescent="0.35">
      <c r="A230" s="22" t="s">
        <v>192</v>
      </c>
      <c r="B230" s="23">
        <v>0</v>
      </c>
      <c r="C230" s="23">
        <v>0</v>
      </c>
      <c r="D230" s="23">
        <v>9</v>
      </c>
      <c r="E230" s="23">
        <v>73.25</v>
      </c>
      <c r="F230" s="23">
        <v>609.5</v>
      </c>
      <c r="G230" s="23">
        <f t="shared" si="15"/>
        <v>691.75</v>
      </c>
    </row>
    <row r="231" spans="1:7" x14ac:dyDescent="0.3">
      <c r="A231" s="13" t="s">
        <v>193</v>
      </c>
      <c r="B231" s="20">
        <f>SUM(B217:B230)</f>
        <v>0.27</v>
      </c>
      <c r="C231" s="20">
        <f t="shared" ref="C231:G231" si="16">SUM(C217:C230)</f>
        <v>0</v>
      </c>
      <c r="D231" s="20">
        <f t="shared" si="16"/>
        <v>87</v>
      </c>
      <c r="E231" s="20">
        <f t="shared" si="16"/>
        <v>306.25</v>
      </c>
      <c r="F231" s="20">
        <f t="shared" si="16"/>
        <v>2953.2550000000001</v>
      </c>
      <c r="G231" s="20">
        <f t="shared" si="16"/>
        <v>3346.7750000000001</v>
      </c>
    </row>
    <row r="232" spans="1:7" x14ac:dyDescent="0.3">
      <c r="A232" s="13"/>
      <c r="B232" s="20"/>
      <c r="C232" s="20"/>
      <c r="D232" s="20"/>
      <c r="E232" s="20"/>
      <c r="F232" s="20"/>
      <c r="G232" s="20"/>
    </row>
    <row r="233" spans="1:7" x14ac:dyDescent="0.3">
      <c r="A233" s="13" t="s">
        <v>194</v>
      </c>
      <c r="B233" s="18"/>
      <c r="C233" s="18"/>
      <c r="D233" s="18"/>
      <c r="E233" s="18"/>
      <c r="F233" s="18"/>
      <c r="G233" s="18"/>
    </row>
    <row r="234" spans="1:7" x14ac:dyDescent="0.3">
      <c r="A234" s="18" t="s">
        <v>195</v>
      </c>
      <c r="B234" s="19">
        <v>0</v>
      </c>
      <c r="C234" s="19">
        <v>0</v>
      </c>
      <c r="D234" s="19">
        <v>10</v>
      </c>
      <c r="E234" s="19">
        <v>246.5</v>
      </c>
      <c r="F234" s="19">
        <v>0</v>
      </c>
      <c r="G234" s="19">
        <f>SUM(B234:F234)</f>
        <v>256.5</v>
      </c>
    </row>
    <row r="235" spans="1:7" ht="15" thickBot="1" x14ac:dyDescent="0.35">
      <c r="A235" s="22" t="s">
        <v>196</v>
      </c>
      <c r="B235" s="23">
        <v>0</v>
      </c>
      <c r="C235" s="23">
        <v>0</v>
      </c>
      <c r="D235" s="23">
        <v>0</v>
      </c>
      <c r="E235" s="23">
        <v>48.5</v>
      </c>
      <c r="F235" s="23">
        <v>0</v>
      </c>
      <c r="G235" s="23">
        <f>SUM(B235:F235)</f>
        <v>48.5</v>
      </c>
    </row>
    <row r="236" spans="1:7" x14ac:dyDescent="0.3">
      <c r="A236" s="13" t="s">
        <v>197</v>
      </c>
      <c r="B236" s="20">
        <f>SUM(B234:B235)</f>
        <v>0</v>
      </c>
      <c r="C236" s="20">
        <f t="shared" ref="C236:G236" si="17">SUM(C234:C235)</f>
        <v>0</v>
      </c>
      <c r="D236" s="20">
        <f t="shared" si="17"/>
        <v>10</v>
      </c>
      <c r="E236" s="20">
        <f t="shared" si="17"/>
        <v>295</v>
      </c>
      <c r="F236" s="20">
        <f t="shared" si="17"/>
        <v>0</v>
      </c>
      <c r="G236" s="20">
        <f t="shared" si="17"/>
        <v>305</v>
      </c>
    </row>
    <row r="237" spans="1:7" x14ac:dyDescent="0.3">
      <c r="A237" s="13"/>
      <c r="B237" s="20"/>
      <c r="C237" s="20"/>
      <c r="D237" s="20"/>
      <c r="E237" s="20"/>
      <c r="F237" s="20"/>
      <c r="G237" s="20"/>
    </row>
    <row r="238" spans="1:7" x14ac:dyDescent="0.3">
      <c r="A238" s="13" t="s">
        <v>198</v>
      </c>
      <c r="B238" s="18"/>
      <c r="C238" s="18"/>
      <c r="D238" s="18"/>
      <c r="E238" s="18"/>
      <c r="F238" s="18"/>
      <c r="G238" s="18"/>
    </row>
    <row r="239" spans="1:7" x14ac:dyDescent="0.3">
      <c r="A239" s="18" t="s">
        <v>199</v>
      </c>
      <c r="B239" s="19">
        <v>0</v>
      </c>
      <c r="C239" s="19">
        <v>0</v>
      </c>
      <c r="D239" s="19">
        <v>0</v>
      </c>
      <c r="E239" s="19">
        <v>0</v>
      </c>
      <c r="F239" s="19">
        <v>58.5</v>
      </c>
      <c r="G239" s="19">
        <f>SUM(B239:F239)</f>
        <v>58.5</v>
      </c>
    </row>
    <row r="240" spans="1:7" ht="15" thickBot="1" x14ac:dyDescent="0.35">
      <c r="A240" s="22" t="s">
        <v>200</v>
      </c>
      <c r="B240" s="23">
        <v>0</v>
      </c>
      <c r="C240" s="23">
        <v>0</v>
      </c>
      <c r="D240" s="23">
        <v>0</v>
      </c>
      <c r="E240" s="23">
        <v>0</v>
      </c>
      <c r="F240" s="23">
        <v>52</v>
      </c>
      <c r="G240" s="23">
        <f>SUM(B240:F240)</f>
        <v>52</v>
      </c>
    </row>
    <row r="241" spans="1:7" x14ac:dyDescent="0.3">
      <c r="A241" s="13" t="s">
        <v>201</v>
      </c>
      <c r="B241" s="20">
        <f>SUM(B239:B240)</f>
        <v>0</v>
      </c>
      <c r="C241" s="20">
        <f t="shared" ref="C241:G241" si="18">SUM(C239:C240)</f>
        <v>0</v>
      </c>
      <c r="D241" s="20">
        <f t="shared" si="18"/>
        <v>0</v>
      </c>
      <c r="E241" s="20">
        <f t="shared" si="18"/>
        <v>0</v>
      </c>
      <c r="F241" s="20">
        <f t="shared" si="18"/>
        <v>110.5</v>
      </c>
      <c r="G241" s="20">
        <f t="shared" si="18"/>
        <v>110.5</v>
      </c>
    </row>
    <row r="242" spans="1:7" x14ac:dyDescent="0.3">
      <c r="A242" s="13"/>
      <c r="B242" s="20"/>
      <c r="C242" s="20"/>
      <c r="D242" s="20"/>
      <c r="E242" s="20"/>
      <c r="F242" s="20"/>
      <c r="G242" s="20"/>
    </row>
    <row r="243" spans="1:7" ht="15" thickBot="1" x14ac:dyDescent="0.35">
      <c r="A243" s="14" t="s">
        <v>215</v>
      </c>
      <c r="B243" s="24">
        <f>B241+B236+B231+B214+B165+B161</f>
        <v>305.27800000000002</v>
      </c>
      <c r="C243" s="24">
        <f t="shared" ref="C243:G243" si="19">C241+C236+C231+C214+C165+C161</f>
        <v>149.79000000000002</v>
      </c>
      <c r="D243" s="24">
        <f t="shared" si="19"/>
        <v>1431.2</v>
      </c>
      <c r="E243" s="24">
        <f t="shared" si="19"/>
        <v>6744.2840000000006</v>
      </c>
      <c r="F243" s="24">
        <f t="shared" si="19"/>
        <v>95894.154999999999</v>
      </c>
      <c r="G243" s="24">
        <f t="shared" si="19"/>
        <v>104524.70699999999</v>
      </c>
    </row>
    <row r="244" spans="1:7" ht="15" thickTop="1" x14ac:dyDescent="0.3">
      <c r="A244" s="13"/>
      <c r="B244" s="20"/>
      <c r="C244" s="20"/>
      <c r="D244" s="20"/>
      <c r="E244" s="20"/>
      <c r="F244" s="20"/>
      <c r="G244" s="20"/>
    </row>
    <row r="245" spans="1:7" x14ac:dyDescent="0.3">
      <c r="A245" s="13" t="s">
        <v>110</v>
      </c>
      <c r="B245" s="18"/>
      <c r="C245" s="18"/>
      <c r="D245" s="18"/>
      <c r="E245" s="18"/>
      <c r="F245" s="18"/>
      <c r="G245" s="18"/>
    </row>
    <row r="246" spans="1:7" x14ac:dyDescent="0.3">
      <c r="A246" s="13" t="s">
        <v>135</v>
      </c>
      <c r="B246" s="18"/>
      <c r="C246" s="18"/>
      <c r="D246" s="18"/>
      <c r="E246" s="18"/>
      <c r="F246" s="18"/>
      <c r="G246" s="18"/>
    </row>
    <row r="247" spans="1:7" x14ac:dyDescent="0.3">
      <c r="A247" s="18" t="s">
        <v>146</v>
      </c>
      <c r="B247" s="19">
        <v>0</v>
      </c>
      <c r="C247" s="19">
        <v>0</v>
      </c>
      <c r="D247" s="19">
        <v>0</v>
      </c>
      <c r="E247" s="19">
        <v>0</v>
      </c>
      <c r="F247" s="19">
        <v>110</v>
      </c>
      <c r="G247" s="19">
        <f>SUM(B247:F247)</f>
        <v>110</v>
      </c>
    </row>
    <row r="248" spans="1:7" x14ac:dyDescent="0.3">
      <c r="A248" s="18" t="s">
        <v>147</v>
      </c>
      <c r="B248" s="19">
        <v>0</v>
      </c>
      <c r="C248" s="19">
        <v>0</v>
      </c>
      <c r="D248" s="19">
        <v>0</v>
      </c>
      <c r="E248" s="19">
        <v>0</v>
      </c>
      <c r="F248" s="19">
        <v>63</v>
      </c>
      <c r="G248" s="19">
        <f t="shared" ref="G248:G256" si="20">SUM(B248:F248)</f>
        <v>63</v>
      </c>
    </row>
    <row r="249" spans="1:7" x14ac:dyDescent="0.3">
      <c r="A249" s="18" t="s">
        <v>148</v>
      </c>
      <c r="B249" s="19">
        <v>0</v>
      </c>
      <c r="C249" s="19">
        <v>0</v>
      </c>
      <c r="D249" s="19">
        <v>0</v>
      </c>
      <c r="E249" s="19">
        <v>0</v>
      </c>
      <c r="F249" s="19">
        <v>467.154</v>
      </c>
      <c r="G249" s="19">
        <f t="shared" si="20"/>
        <v>467.154</v>
      </c>
    </row>
    <row r="250" spans="1:7" x14ac:dyDescent="0.3">
      <c r="A250" s="18" t="s">
        <v>149</v>
      </c>
      <c r="B250" s="19">
        <v>0</v>
      </c>
      <c r="C250" s="19">
        <v>0</v>
      </c>
      <c r="D250" s="19">
        <v>0</v>
      </c>
      <c r="E250" s="19">
        <v>0</v>
      </c>
      <c r="F250" s="19">
        <v>467.17500000000001</v>
      </c>
      <c r="G250" s="19">
        <f t="shared" si="20"/>
        <v>467.17500000000001</v>
      </c>
    </row>
    <row r="251" spans="1:7" x14ac:dyDescent="0.3">
      <c r="A251" s="18" t="s">
        <v>150</v>
      </c>
      <c r="B251" s="19">
        <v>0</v>
      </c>
      <c r="C251" s="19">
        <v>0</v>
      </c>
      <c r="D251" s="19">
        <v>0</v>
      </c>
      <c r="E251" s="19">
        <v>0</v>
      </c>
      <c r="F251" s="19">
        <v>408.33300000000003</v>
      </c>
      <c r="G251" s="19">
        <f t="shared" si="20"/>
        <v>408.33300000000003</v>
      </c>
    </row>
    <row r="252" spans="1:7" x14ac:dyDescent="0.3">
      <c r="A252" s="18" t="s">
        <v>159</v>
      </c>
      <c r="B252" s="19">
        <v>0</v>
      </c>
      <c r="C252" s="19">
        <v>0</v>
      </c>
      <c r="D252" s="19">
        <v>0</v>
      </c>
      <c r="E252" s="19">
        <v>0</v>
      </c>
      <c r="F252" s="19">
        <v>298.33300000000003</v>
      </c>
      <c r="G252" s="19">
        <f t="shared" si="20"/>
        <v>298.33300000000003</v>
      </c>
    </row>
    <row r="253" spans="1:7" x14ac:dyDescent="0.3">
      <c r="A253" s="18" t="s">
        <v>160</v>
      </c>
      <c r="B253" s="19">
        <v>0</v>
      </c>
      <c r="C253" s="19">
        <v>0</v>
      </c>
      <c r="D253" s="19">
        <v>0</v>
      </c>
      <c r="E253" s="19">
        <v>0</v>
      </c>
      <c r="F253" s="19">
        <v>298.33300000000003</v>
      </c>
      <c r="G253" s="19">
        <f t="shared" si="20"/>
        <v>298.33300000000003</v>
      </c>
    </row>
    <row r="254" spans="1:7" x14ac:dyDescent="0.3">
      <c r="A254" s="18" t="s">
        <v>162</v>
      </c>
      <c r="B254" s="19">
        <v>0</v>
      </c>
      <c r="C254" s="19">
        <v>0</v>
      </c>
      <c r="D254" s="19">
        <v>0</v>
      </c>
      <c r="E254" s="19">
        <v>0</v>
      </c>
      <c r="F254" s="19">
        <v>301.33100000000002</v>
      </c>
      <c r="G254" s="19">
        <f t="shared" si="20"/>
        <v>301.33100000000002</v>
      </c>
    </row>
    <row r="255" spans="1:7" x14ac:dyDescent="0.3">
      <c r="A255" s="18" t="s">
        <v>164</v>
      </c>
      <c r="B255" s="19">
        <v>0</v>
      </c>
      <c r="C255" s="19">
        <v>0</v>
      </c>
      <c r="D255" s="19">
        <v>0</v>
      </c>
      <c r="E255" s="19">
        <v>0</v>
      </c>
      <c r="F255" s="19">
        <v>102.84</v>
      </c>
      <c r="G255" s="19">
        <f t="shared" si="20"/>
        <v>102.84</v>
      </c>
    </row>
    <row r="256" spans="1:7" ht="15" thickBot="1" x14ac:dyDescent="0.35">
      <c r="A256" s="22" t="s">
        <v>176</v>
      </c>
      <c r="B256" s="23">
        <v>0</v>
      </c>
      <c r="C256" s="23">
        <v>0</v>
      </c>
      <c r="D256" s="23">
        <v>0</v>
      </c>
      <c r="E256" s="23">
        <v>0</v>
      </c>
      <c r="F256" s="23">
        <v>110</v>
      </c>
      <c r="G256" s="23">
        <f t="shared" si="20"/>
        <v>110</v>
      </c>
    </row>
    <row r="257" spans="1:7" x14ac:dyDescent="0.3">
      <c r="A257" s="13" t="s">
        <v>177</v>
      </c>
      <c r="B257" s="20">
        <f>SUM(B247:B256)</f>
        <v>0</v>
      </c>
      <c r="C257" s="20">
        <f t="shared" ref="C257:G257" si="21">SUM(C247:C256)</f>
        <v>0</v>
      </c>
      <c r="D257" s="20">
        <f t="shared" si="21"/>
        <v>0</v>
      </c>
      <c r="E257" s="20">
        <f t="shared" si="21"/>
        <v>0</v>
      </c>
      <c r="F257" s="20">
        <f t="shared" si="21"/>
        <v>2626.4990000000003</v>
      </c>
      <c r="G257" s="20">
        <f t="shared" si="21"/>
        <v>2626.4990000000003</v>
      </c>
    </row>
    <row r="258" spans="1:7" x14ac:dyDescent="0.3">
      <c r="A258" s="13"/>
      <c r="B258" s="20"/>
      <c r="C258" s="20"/>
      <c r="D258" s="20"/>
      <c r="E258" s="20"/>
      <c r="F258" s="20"/>
      <c r="G258" s="20"/>
    </row>
    <row r="259" spans="1:7" x14ac:dyDescent="0.3">
      <c r="A259" s="16" t="s">
        <v>216</v>
      </c>
      <c r="B259" s="25">
        <f>B257</f>
        <v>0</v>
      </c>
      <c r="C259" s="25">
        <f t="shared" ref="C259:G259" si="22">C257</f>
        <v>0</v>
      </c>
      <c r="D259" s="25">
        <f t="shared" si="22"/>
        <v>0</v>
      </c>
      <c r="E259" s="25">
        <f t="shared" si="22"/>
        <v>0</v>
      </c>
      <c r="F259" s="25">
        <f t="shared" si="22"/>
        <v>2626.4990000000003</v>
      </c>
      <c r="G259" s="25">
        <f t="shared" si="22"/>
        <v>2626.4990000000003</v>
      </c>
    </row>
    <row r="261" spans="1:7" ht="15" thickBot="1" x14ac:dyDescent="0.35">
      <c r="A261" s="14" t="s">
        <v>217</v>
      </c>
      <c r="B261" s="26">
        <f>B259+B243+B142+B123</f>
        <v>485.327</v>
      </c>
      <c r="C261" s="26">
        <f t="shared" ref="C261:G261" si="23">C259+C243+C142+C123</f>
        <v>644.11</v>
      </c>
      <c r="D261" s="26">
        <f t="shared" si="23"/>
        <v>3398.2</v>
      </c>
      <c r="E261" s="26">
        <f t="shared" si="23"/>
        <v>29155.836000000003</v>
      </c>
      <c r="F261" s="26">
        <f t="shared" si="23"/>
        <v>184882.579</v>
      </c>
      <c r="G261" s="26">
        <f>G259+G243+G142+G123</f>
        <v>218566.05199999997</v>
      </c>
    </row>
    <row r="262" spans="1:7" ht="15" thickTop="1" x14ac:dyDescent="0.3"/>
  </sheetData>
  <mergeCells count="1">
    <mergeCell ref="A5:G5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L_2701_Sædekorn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2020-09-01T09:41:29Z</dcterms:created>
  <dcterms:modified xsi:type="dcterms:W3CDTF">2020-09-01T09:53:42Z</dcterms:modified>
</cp:coreProperties>
</file>