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atistik\2020\"/>
    </mc:Choice>
  </mc:AlternateContent>
  <xr:revisionPtr revIDLastSave="0" documentId="13_ncr:40009_{B770B407-0BD8-4A4E-B8E9-C80F5DF4464A}" xr6:coauthVersionLast="45" xr6:coauthVersionMax="45" xr10:uidLastSave="{00000000-0000-0000-0000-000000000000}"/>
  <bookViews>
    <workbookView xWindow="-28920" yWindow="-120" windowWidth="29040" windowHeight="15840"/>
  </bookViews>
  <sheets>
    <sheet name="L_2701_Sædekorn" sheetId="1" r:id="rId1"/>
  </sheets>
  <calcPr calcId="181029"/>
</workbook>
</file>

<file path=xl/calcChain.xml><?xml version="1.0" encoding="utf-8"?>
<calcChain xmlns="http://schemas.openxmlformats.org/spreadsheetml/2006/main">
  <c r="C106" i="1" l="1"/>
  <c r="D106" i="1"/>
  <c r="E106" i="1"/>
  <c r="F106" i="1"/>
  <c r="G106" i="1"/>
  <c r="B106" i="1"/>
  <c r="C104" i="1"/>
  <c r="D104" i="1"/>
  <c r="E104" i="1"/>
  <c r="F104" i="1"/>
  <c r="G104" i="1"/>
  <c r="B104" i="1"/>
  <c r="C102" i="1"/>
  <c r="D102" i="1"/>
  <c r="E102" i="1"/>
  <c r="F102" i="1"/>
  <c r="G102" i="1"/>
  <c r="B102" i="1"/>
  <c r="G97" i="1"/>
  <c r="G98" i="1"/>
  <c r="G99" i="1"/>
  <c r="G100" i="1"/>
  <c r="G101" i="1"/>
  <c r="G96" i="1"/>
  <c r="C92" i="1"/>
  <c r="D92" i="1"/>
  <c r="E92" i="1"/>
  <c r="F92" i="1"/>
  <c r="G92" i="1"/>
  <c r="B92" i="1"/>
  <c r="C90" i="1"/>
  <c r="D90" i="1"/>
  <c r="E90" i="1"/>
  <c r="F90" i="1"/>
  <c r="G90" i="1"/>
  <c r="B90" i="1"/>
  <c r="G89" i="1"/>
  <c r="G88" i="1"/>
  <c r="C85" i="1"/>
  <c r="D85" i="1"/>
  <c r="E85" i="1"/>
  <c r="F85" i="1"/>
  <c r="G85" i="1"/>
  <c r="B85" i="1"/>
  <c r="G84" i="1"/>
  <c r="G83" i="1"/>
  <c r="C80" i="1"/>
  <c r="D80" i="1"/>
  <c r="E80" i="1"/>
  <c r="F80" i="1"/>
  <c r="B80" i="1"/>
  <c r="G74" i="1"/>
  <c r="G80" i="1" s="1"/>
  <c r="G75" i="1"/>
  <c r="G76" i="1"/>
  <c r="G77" i="1"/>
  <c r="G78" i="1"/>
  <c r="G79" i="1"/>
  <c r="G73" i="1"/>
  <c r="C70" i="1"/>
  <c r="D70" i="1"/>
  <c r="E70" i="1"/>
  <c r="F70" i="1"/>
  <c r="B70" i="1"/>
  <c r="G61" i="1"/>
  <c r="G70" i="1" s="1"/>
  <c r="G62" i="1"/>
  <c r="G63" i="1"/>
  <c r="G64" i="1"/>
  <c r="G65" i="1"/>
  <c r="G66" i="1"/>
  <c r="G67" i="1"/>
  <c r="G68" i="1"/>
  <c r="G69" i="1"/>
  <c r="G60" i="1"/>
  <c r="C57" i="1"/>
  <c r="D57" i="1"/>
  <c r="E57" i="1"/>
  <c r="F57" i="1"/>
  <c r="B57" i="1"/>
  <c r="G50" i="1"/>
  <c r="G51" i="1"/>
  <c r="G52" i="1"/>
  <c r="G57" i="1" s="1"/>
  <c r="G53" i="1"/>
  <c r="G54" i="1"/>
  <c r="G55" i="1"/>
  <c r="G56" i="1"/>
  <c r="G49" i="1"/>
  <c r="C43" i="1"/>
  <c r="D43" i="1"/>
  <c r="E43" i="1"/>
  <c r="F43" i="1"/>
  <c r="B43" i="1"/>
  <c r="C41" i="1"/>
  <c r="D41" i="1"/>
  <c r="E41" i="1"/>
  <c r="F41" i="1"/>
  <c r="G41" i="1"/>
  <c r="B41" i="1"/>
  <c r="G40" i="1"/>
  <c r="C37" i="1"/>
  <c r="D37" i="1"/>
  <c r="E37" i="1"/>
  <c r="F37" i="1"/>
  <c r="B37" i="1"/>
  <c r="G31" i="1"/>
  <c r="G37" i="1" s="1"/>
  <c r="G43" i="1" s="1"/>
  <c r="G32" i="1"/>
  <c r="G33" i="1"/>
  <c r="G34" i="1"/>
  <c r="G35" i="1"/>
  <c r="G36" i="1"/>
  <c r="G30" i="1"/>
  <c r="C27" i="1"/>
  <c r="D27" i="1"/>
  <c r="E27" i="1"/>
  <c r="F27" i="1"/>
  <c r="B27" i="1"/>
  <c r="G21" i="1"/>
  <c r="G27" i="1" s="1"/>
  <c r="G22" i="1"/>
  <c r="G23" i="1"/>
  <c r="G24" i="1"/>
  <c r="G25" i="1"/>
  <c r="G26" i="1"/>
  <c r="G20" i="1"/>
  <c r="C17" i="1"/>
  <c r="D17" i="1"/>
  <c r="E17" i="1"/>
  <c r="F17" i="1"/>
  <c r="B17" i="1"/>
  <c r="G14" i="1"/>
  <c r="G15" i="1"/>
  <c r="G16" i="1"/>
  <c r="G17" i="1" s="1"/>
  <c r="G13" i="1"/>
</calcChain>
</file>

<file path=xl/sharedStrings.xml><?xml version="1.0" encoding="utf-8"?>
<sst xmlns="http://schemas.openxmlformats.org/spreadsheetml/2006/main" count="94" uniqueCount="82">
  <si>
    <t>FM</t>
  </si>
  <si>
    <t>PB</t>
  </si>
  <si>
    <t>BA</t>
  </si>
  <si>
    <t>C1</t>
  </si>
  <si>
    <t>C2</t>
  </si>
  <si>
    <t>Total</t>
  </si>
  <si>
    <t>ton</t>
  </si>
  <si>
    <t>VINTERBYG</t>
  </si>
  <si>
    <t>HEJMDAL</t>
  </si>
  <si>
    <t>KWS-INFINITY</t>
  </si>
  <si>
    <t>KWS-MERIDIAN</t>
  </si>
  <si>
    <t>VALERIE</t>
  </si>
  <si>
    <t>Total VINTERBYG</t>
  </si>
  <si>
    <t>VINTERHVEDE</t>
  </si>
  <si>
    <t>ELIXER</t>
  </si>
  <si>
    <t>Effendi</t>
  </si>
  <si>
    <t>INFORMER</t>
  </si>
  <si>
    <t>KWS EXTASE</t>
  </si>
  <si>
    <t>KWS-MONTANA</t>
  </si>
  <si>
    <t>Ponticus</t>
  </si>
  <si>
    <t>SHERIFF</t>
  </si>
  <si>
    <t>Total VINTERHVEDE</t>
  </si>
  <si>
    <t>VINTERRUG</t>
  </si>
  <si>
    <t>DANKOWSKIE-RUBIN</t>
  </si>
  <si>
    <t>DUKATO</t>
  </si>
  <si>
    <t>Helltop</t>
  </si>
  <si>
    <t>INSPECTOR</t>
  </si>
  <si>
    <t>KWS Loretto</t>
  </si>
  <si>
    <t>KWS Vinetto</t>
  </si>
  <si>
    <t>KWS-LIVADO</t>
  </si>
  <si>
    <t>Total VINTERRUG</t>
  </si>
  <si>
    <t>VITRI</t>
  </si>
  <si>
    <t>TRIVALAN</t>
  </si>
  <si>
    <t>Total VITRI</t>
  </si>
  <si>
    <t>Producerede mængder af økologisk sædekorn 2019/2020</t>
  </si>
  <si>
    <t>VINTERSÆD</t>
  </si>
  <si>
    <t>Vintersæd i alt</t>
  </si>
  <si>
    <t>HAVRE</t>
  </si>
  <si>
    <t>CADDY-HA</t>
  </si>
  <si>
    <t>DELFIN</t>
  </si>
  <si>
    <t>DOMINIK</t>
  </si>
  <si>
    <t>GRY</t>
  </si>
  <si>
    <t>MAX-HAVRE</t>
  </si>
  <si>
    <t>POSEIDON-HA</t>
  </si>
  <si>
    <t>Prokop</t>
  </si>
  <si>
    <t>SYMPHONY-HAVRE</t>
  </si>
  <si>
    <t>Total HAVRE</t>
  </si>
  <si>
    <t>VÅRBYG</t>
  </si>
  <si>
    <t>ACCORDINE</t>
  </si>
  <si>
    <t>DRAGOON</t>
  </si>
  <si>
    <t>EVERGREEN</t>
  </si>
  <si>
    <t>FEEDWAY</t>
  </si>
  <si>
    <t>FLAIR-VÅBY</t>
  </si>
  <si>
    <t>KWS-CANTTON</t>
  </si>
  <si>
    <t>KWS-FANTEX</t>
  </si>
  <si>
    <t>RGT-PLANET</t>
  </si>
  <si>
    <t>WILMA-VÅBY</t>
  </si>
  <si>
    <t>WISH</t>
  </si>
  <si>
    <t>Total VÅRBYG</t>
  </si>
  <si>
    <t>VÅRHVEDE</t>
  </si>
  <si>
    <t>ALONDRA</t>
  </si>
  <si>
    <t>DACKE</t>
  </si>
  <si>
    <t>HARENDA</t>
  </si>
  <si>
    <t>JACK</t>
  </si>
  <si>
    <t>Liskamm</t>
  </si>
  <si>
    <t>SONETT</t>
  </si>
  <si>
    <t>THORUS</t>
  </si>
  <si>
    <t>Total VÅRHVEDE</t>
  </si>
  <si>
    <t>VÅRRUG</t>
  </si>
  <si>
    <t>ARANTES</t>
  </si>
  <si>
    <t>OVID</t>
  </si>
  <si>
    <t>Total VÅRRUG</t>
  </si>
  <si>
    <t>VÅTRI</t>
  </si>
  <si>
    <t>AMARILLO-105</t>
  </si>
  <si>
    <t>MAZUR</t>
  </si>
  <si>
    <t>Total VÅTRI</t>
  </si>
  <si>
    <t>RACEWAY</t>
  </si>
  <si>
    <t>VÅRSÆD</t>
  </si>
  <si>
    <t>Vårsæd ekskl. Sortsblandinger i alt</t>
  </si>
  <si>
    <t>SORTSBLANDINGER</t>
  </si>
  <si>
    <t>Sortsblandinger  i alt</t>
  </si>
  <si>
    <t>Vinter- og Vårsæd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</si>
</sst>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2" xfId="0" applyFont="1" applyBorder="1" applyAlignment="1">
      <alignment horizontal="left" vertical="top"/>
    </xf>
    <xf numFmtId="0" fontId="2" fillId="0" borderId="0" xfId="1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14" fontId="2" fillId="0" borderId="0" xfId="0" applyNumberFormat="1" applyFont="1" applyAlignment="1" applyProtection="1">
      <alignment vertical="top"/>
    </xf>
    <xf numFmtId="0" fontId="4" fillId="0" borderId="0" xfId="0" applyFont="1" applyAlignment="1"/>
    <xf numFmtId="0" fontId="4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righ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3" fontId="3" fillId="0" borderId="0" xfId="0" applyNumberFormat="1" applyFont="1" applyAlignment="1" applyProtection="1">
      <alignment horizontal="right" vertical="top" wrapText="1"/>
    </xf>
    <xf numFmtId="3" fontId="3" fillId="0" borderId="1" xfId="0" applyNumberFormat="1" applyFont="1" applyBorder="1" applyAlignment="1" applyProtection="1">
      <alignment horizontal="right" vertical="top" wrapText="1"/>
    </xf>
    <xf numFmtId="3" fontId="2" fillId="0" borderId="0" xfId="0" applyNumberFormat="1" applyFont="1" applyAlignment="1" applyProtection="1">
      <alignment horizontal="right" vertical="top" wrapText="1"/>
    </xf>
    <xf numFmtId="3" fontId="2" fillId="0" borderId="2" xfId="0" applyNumberFormat="1" applyFont="1" applyBorder="1" applyAlignment="1" applyProtection="1">
      <alignment horizontal="right" vertical="top" wrapText="1"/>
    </xf>
    <xf numFmtId="3" fontId="2" fillId="0" borderId="1" xfId="0" applyNumberFormat="1" applyFont="1" applyBorder="1" applyAlignment="1" applyProtection="1">
      <alignment horizontal="right" vertical="top" wrapText="1"/>
    </xf>
    <xf numFmtId="0" fontId="2" fillId="0" borderId="0" xfId="1" applyFont="1" applyAlignment="1" applyProtection="1">
      <alignment horizontal="left" vertical="top" wrapText="1"/>
    </xf>
    <xf numFmtId="0" fontId="3" fillId="0" borderId="0" xfId="1" applyFont="1" applyAlignment="1" applyProtection="1">
      <alignment horizontal="left" vertical="top" wrapText="1"/>
    </xf>
    <xf numFmtId="3" fontId="3" fillId="0" borderId="0" xfId="1" applyNumberFormat="1" applyFont="1" applyAlignment="1" applyProtection="1">
      <alignment horizontal="right" vertical="top" wrapText="1"/>
    </xf>
    <xf numFmtId="0" fontId="3" fillId="0" borderId="1" xfId="1" applyFont="1" applyBorder="1" applyAlignment="1" applyProtection="1">
      <alignment horizontal="left" vertical="top" wrapText="1"/>
    </xf>
    <xf numFmtId="3" fontId="3" fillId="0" borderId="1" xfId="1" applyNumberFormat="1" applyFont="1" applyBorder="1" applyAlignment="1" applyProtection="1">
      <alignment horizontal="right" vertical="top" wrapText="1"/>
    </xf>
    <xf numFmtId="3" fontId="2" fillId="0" borderId="0" xfId="1" applyNumberFormat="1" applyFont="1" applyAlignment="1" applyProtection="1">
      <alignment horizontal="right" vertical="top" wrapText="1"/>
    </xf>
    <xf numFmtId="3" fontId="2" fillId="0" borderId="2" xfId="1" applyNumberFormat="1" applyFont="1" applyBorder="1" applyAlignment="1" applyProtection="1">
      <alignment horizontal="right" vertical="top" wrapText="1"/>
    </xf>
    <xf numFmtId="0" fontId="2" fillId="0" borderId="0" xfId="1" applyFont="1" applyAlignment="1" applyProtection="1">
      <alignment horizontal="right" vertical="top" wrapText="1"/>
    </xf>
    <xf numFmtId="0" fontId="2" fillId="0" borderId="3" xfId="0" applyFont="1" applyBorder="1" applyAlignment="1">
      <alignment horizontal="left" vertical="top"/>
    </xf>
    <xf numFmtId="3" fontId="2" fillId="0" borderId="3" xfId="1" applyNumberFormat="1" applyFont="1" applyBorder="1" applyAlignment="1" applyProtection="1">
      <alignment horizontal="right" vertical="top" wrapText="1"/>
    </xf>
    <xf numFmtId="3" fontId="5" fillId="0" borderId="2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421616</xdr:colOff>
      <xdr:row>2</xdr:row>
      <xdr:rowOff>53377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BDF35AD-C633-461D-A786-53F16F4D4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26666" cy="428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abSelected="1" workbookViewId="0">
      <pane ySplit="8" topLeftCell="A9" activePane="bottomLeft" state="frozen"/>
      <selection pane="bottomLeft" activeCell="J111" sqref="J111"/>
    </sheetView>
  </sheetViews>
  <sheetFormatPr defaultRowHeight="14.4" x14ac:dyDescent="0.3"/>
  <cols>
    <col min="1" max="1" width="33.5546875" style="7" customWidth="1"/>
    <col min="2" max="6" width="8.44140625" style="7" customWidth="1"/>
    <col min="7" max="7" width="10.33203125" style="7" bestFit="1" customWidth="1"/>
    <col min="8" max="16384" width="8.88671875" style="7"/>
  </cols>
  <sheetData>
    <row r="1" spans="1:8" ht="15" customHeight="1" x14ac:dyDescent="0.3">
      <c r="A1" s="3"/>
      <c r="B1" s="4"/>
      <c r="C1" s="4"/>
      <c r="D1" s="4"/>
      <c r="E1" s="4"/>
      <c r="F1" s="5"/>
      <c r="G1" s="5">
        <v>44075</v>
      </c>
      <c r="H1" s="6"/>
    </row>
    <row r="2" spans="1:8" ht="15" customHeight="1" x14ac:dyDescent="0.3">
      <c r="A2" s="3"/>
      <c r="B2" s="4"/>
      <c r="C2" s="4"/>
      <c r="D2" s="4"/>
      <c r="E2" s="4"/>
      <c r="F2" s="4"/>
      <c r="G2" s="4"/>
      <c r="H2" s="6"/>
    </row>
    <row r="3" spans="1:8" ht="15" customHeight="1" x14ac:dyDescent="0.3">
      <c r="A3" s="3"/>
      <c r="B3" s="4"/>
      <c r="C3" s="4"/>
      <c r="D3" s="4"/>
      <c r="E3" s="4"/>
      <c r="F3" s="4"/>
      <c r="G3" s="4"/>
      <c r="H3" s="6"/>
    </row>
    <row r="4" spans="1:8" ht="15" customHeight="1" x14ac:dyDescent="0.3">
      <c r="A4" s="8" t="s">
        <v>34</v>
      </c>
      <c r="B4" s="8"/>
      <c r="C4" s="8"/>
      <c r="D4" s="8"/>
      <c r="E4" s="8"/>
      <c r="F4" s="8"/>
      <c r="G4" s="8"/>
      <c r="H4" s="6"/>
    </row>
    <row r="5" spans="1:8" ht="15" customHeight="1" x14ac:dyDescent="0.3">
      <c r="A5" s="9"/>
      <c r="B5" s="9"/>
      <c r="C5" s="9"/>
      <c r="D5" s="9"/>
      <c r="E5" s="9"/>
      <c r="F5" s="9"/>
      <c r="G5" s="9"/>
      <c r="H5" s="6"/>
    </row>
    <row r="6" spans="1:8" ht="15" customHeight="1" x14ac:dyDescent="0.3">
      <c r="A6" s="3"/>
      <c r="B6" s="4"/>
      <c r="C6" s="4"/>
      <c r="D6" s="4"/>
      <c r="E6" s="4"/>
      <c r="F6" s="4"/>
      <c r="G6" s="4"/>
      <c r="H6" s="6"/>
    </row>
    <row r="7" spans="1:8" ht="15" customHeight="1" x14ac:dyDescent="0.3">
      <c r="A7" s="10"/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</row>
    <row r="8" spans="1:8" ht="15" customHeight="1" x14ac:dyDescent="0.3">
      <c r="A8" s="10"/>
      <c r="B8" s="11" t="s">
        <v>6</v>
      </c>
      <c r="C8" s="11" t="s">
        <v>6</v>
      </c>
      <c r="D8" s="11" t="s">
        <v>6</v>
      </c>
      <c r="E8" s="11" t="s">
        <v>6</v>
      </c>
      <c r="F8" s="11" t="s">
        <v>6</v>
      </c>
      <c r="G8" s="11" t="s">
        <v>6</v>
      </c>
    </row>
    <row r="9" spans="1:8" ht="15" customHeight="1" thickBot="1" x14ac:dyDescent="0.35">
      <c r="A9" s="12" t="s">
        <v>35</v>
      </c>
      <c r="B9" s="13"/>
      <c r="C9" s="13"/>
      <c r="D9" s="13"/>
      <c r="E9" s="13"/>
      <c r="F9" s="13"/>
      <c r="G9" s="13"/>
    </row>
    <row r="10" spans="1:8" ht="15" customHeight="1" x14ac:dyDescent="0.3">
      <c r="A10" s="14"/>
      <c r="B10" s="10"/>
      <c r="C10" s="10"/>
      <c r="D10" s="10"/>
      <c r="E10" s="10"/>
      <c r="F10" s="10"/>
      <c r="G10" s="10"/>
    </row>
    <row r="11" spans="1:8" ht="15" customHeight="1" x14ac:dyDescent="0.3">
      <c r="A11" s="14"/>
      <c r="B11" s="10"/>
      <c r="C11" s="10"/>
      <c r="D11" s="10"/>
      <c r="E11" s="10"/>
      <c r="F11" s="10"/>
      <c r="G11" s="10"/>
    </row>
    <row r="12" spans="1:8" ht="15" customHeight="1" x14ac:dyDescent="0.3">
      <c r="A12" s="14" t="s">
        <v>7</v>
      </c>
      <c r="B12" s="10"/>
      <c r="C12" s="10"/>
      <c r="D12" s="10"/>
      <c r="E12" s="10"/>
      <c r="F12" s="10"/>
      <c r="G12" s="10"/>
    </row>
    <row r="13" spans="1:8" ht="15" customHeight="1" x14ac:dyDescent="0.3">
      <c r="A13" s="10" t="s">
        <v>8</v>
      </c>
      <c r="B13" s="15">
        <v>0</v>
      </c>
      <c r="C13" s="15">
        <v>0</v>
      </c>
      <c r="D13" s="15">
        <v>0</v>
      </c>
      <c r="E13" s="15">
        <v>0</v>
      </c>
      <c r="F13" s="15">
        <v>71</v>
      </c>
      <c r="G13" s="15">
        <f>SUM(B13:F13)</f>
        <v>71</v>
      </c>
    </row>
    <row r="14" spans="1:8" ht="15" customHeight="1" x14ac:dyDescent="0.3">
      <c r="A14" s="10" t="s">
        <v>9</v>
      </c>
      <c r="B14" s="15">
        <v>0</v>
      </c>
      <c r="C14" s="15">
        <v>0</v>
      </c>
      <c r="D14" s="15">
        <v>0</v>
      </c>
      <c r="E14" s="15">
        <v>0</v>
      </c>
      <c r="F14" s="15">
        <v>92.5</v>
      </c>
      <c r="G14" s="15">
        <f t="shared" ref="G14:G16" si="0">SUM(B14:F14)</f>
        <v>92.5</v>
      </c>
    </row>
    <row r="15" spans="1:8" ht="15" customHeight="1" x14ac:dyDescent="0.3">
      <c r="A15" s="10" t="s">
        <v>10</v>
      </c>
      <c r="B15" s="15">
        <v>0</v>
      </c>
      <c r="C15" s="15">
        <v>0</v>
      </c>
      <c r="D15" s="15">
        <v>0</v>
      </c>
      <c r="E15" s="15">
        <v>0</v>
      </c>
      <c r="F15" s="15">
        <v>79.5</v>
      </c>
      <c r="G15" s="15">
        <f t="shared" si="0"/>
        <v>79.5</v>
      </c>
    </row>
    <row r="16" spans="1:8" ht="15" customHeight="1" thickBot="1" x14ac:dyDescent="0.35">
      <c r="A16" s="13" t="s">
        <v>11</v>
      </c>
      <c r="B16" s="16">
        <v>0</v>
      </c>
      <c r="C16" s="16">
        <v>0</v>
      </c>
      <c r="D16" s="16">
        <v>0</v>
      </c>
      <c r="E16" s="16">
        <v>24</v>
      </c>
      <c r="F16" s="16">
        <v>161</v>
      </c>
      <c r="G16" s="16">
        <f t="shared" si="0"/>
        <v>185</v>
      </c>
    </row>
    <row r="17" spans="1:7" ht="15" customHeight="1" x14ac:dyDescent="0.3">
      <c r="A17" s="14" t="s">
        <v>12</v>
      </c>
      <c r="B17" s="17">
        <f>SUM(B13:B16)</f>
        <v>0</v>
      </c>
      <c r="C17" s="17">
        <f t="shared" ref="C17:G17" si="1">SUM(C13:C16)</f>
        <v>0</v>
      </c>
      <c r="D17" s="17">
        <f t="shared" si="1"/>
        <v>0</v>
      </c>
      <c r="E17" s="17">
        <f t="shared" si="1"/>
        <v>24</v>
      </c>
      <c r="F17" s="17">
        <f t="shared" si="1"/>
        <v>404</v>
      </c>
      <c r="G17" s="17">
        <f t="shared" si="1"/>
        <v>428</v>
      </c>
    </row>
    <row r="18" spans="1:7" ht="15" customHeight="1" x14ac:dyDescent="0.3">
      <c r="A18" s="14"/>
      <c r="B18" s="17"/>
      <c r="C18" s="17"/>
      <c r="D18" s="17"/>
      <c r="E18" s="17"/>
      <c r="F18" s="17"/>
      <c r="G18" s="17"/>
    </row>
    <row r="19" spans="1:7" ht="15" customHeight="1" x14ac:dyDescent="0.3">
      <c r="A19" s="14" t="s">
        <v>13</v>
      </c>
      <c r="B19" s="10"/>
      <c r="C19" s="10"/>
      <c r="D19" s="10"/>
      <c r="E19" s="10"/>
      <c r="F19" s="10"/>
      <c r="G19" s="10"/>
    </row>
    <row r="20" spans="1:7" ht="15" customHeight="1" x14ac:dyDescent="0.3">
      <c r="A20" s="10" t="s">
        <v>14</v>
      </c>
      <c r="B20" s="15">
        <v>0</v>
      </c>
      <c r="C20" s="15">
        <v>0</v>
      </c>
      <c r="D20" s="15">
        <v>0</v>
      </c>
      <c r="E20" s="15">
        <v>72</v>
      </c>
      <c r="F20" s="15">
        <v>185</v>
      </c>
      <c r="G20" s="15">
        <f>SUM(B20:F20)</f>
        <v>257</v>
      </c>
    </row>
    <row r="21" spans="1:7" ht="15" customHeight="1" x14ac:dyDescent="0.3">
      <c r="A21" s="10" t="s">
        <v>15</v>
      </c>
      <c r="B21" s="15">
        <v>0</v>
      </c>
      <c r="C21" s="15">
        <v>4</v>
      </c>
      <c r="D21" s="15">
        <v>0</v>
      </c>
      <c r="E21" s="15">
        <v>0</v>
      </c>
      <c r="F21" s="15">
        <v>56</v>
      </c>
      <c r="G21" s="15">
        <f t="shared" ref="G21:G26" si="2">SUM(B21:F21)</f>
        <v>60</v>
      </c>
    </row>
    <row r="22" spans="1:7" ht="15" customHeight="1" x14ac:dyDescent="0.3">
      <c r="A22" s="10" t="s">
        <v>16</v>
      </c>
      <c r="B22" s="15">
        <v>0</v>
      </c>
      <c r="C22" s="15">
        <v>0</v>
      </c>
      <c r="D22" s="15">
        <v>0</v>
      </c>
      <c r="E22" s="15">
        <v>0</v>
      </c>
      <c r="F22" s="15">
        <v>261.5</v>
      </c>
      <c r="G22" s="15">
        <f t="shared" si="2"/>
        <v>261.5</v>
      </c>
    </row>
    <row r="23" spans="1:7" ht="15" customHeight="1" x14ac:dyDescent="0.3">
      <c r="A23" s="10" t="s">
        <v>17</v>
      </c>
      <c r="B23" s="15">
        <v>0</v>
      </c>
      <c r="C23" s="15">
        <v>0</v>
      </c>
      <c r="D23" s="15">
        <v>0</v>
      </c>
      <c r="E23" s="15">
        <v>0</v>
      </c>
      <c r="F23" s="15">
        <v>441</v>
      </c>
      <c r="G23" s="15">
        <f t="shared" si="2"/>
        <v>441</v>
      </c>
    </row>
    <row r="24" spans="1:7" ht="15" customHeight="1" x14ac:dyDescent="0.3">
      <c r="A24" s="10" t="s">
        <v>18</v>
      </c>
      <c r="B24" s="15">
        <v>0</v>
      </c>
      <c r="C24" s="15">
        <v>0</v>
      </c>
      <c r="D24" s="15">
        <v>0</v>
      </c>
      <c r="E24" s="15">
        <v>3.5</v>
      </c>
      <c r="F24" s="15">
        <v>118</v>
      </c>
      <c r="G24" s="15">
        <f t="shared" si="2"/>
        <v>121.5</v>
      </c>
    </row>
    <row r="25" spans="1:7" ht="15" customHeight="1" x14ac:dyDescent="0.3">
      <c r="A25" s="10" t="s">
        <v>19</v>
      </c>
      <c r="B25" s="15">
        <v>0</v>
      </c>
      <c r="C25" s="15">
        <v>0</v>
      </c>
      <c r="D25" s="15">
        <v>0</v>
      </c>
      <c r="E25" s="15">
        <v>23</v>
      </c>
      <c r="F25" s="15">
        <v>0</v>
      </c>
      <c r="G25" s="15">
        <f t="shared" si="2"/>
        <v>23</v>
      </c>
    </row>
    <row r="26" spans="1:7" ht="15" customHeight="1" thickBot="1" x14ac:dyDescent="0.35">
      <c r="A26" s="13" t="s">
        <v>20</v>
      </c>
      <c r="B26" s="16">
        <v>0</v>
      </c>
      <c r="C26" s="16">
        <v>0</v>
      </c>
      <c r="D26" s="16">
        <v>0</v>
      </c>
      <c r="E26" s="16">
        <v>0</v>
      </c>
      <c r="F26" s="16">
        <v>189.5</v>
      </c>
      <c r="G26" s="16">
        <f t="shared" si="2"/>
        <v>189.5</v>
      </c>
    </row>
    <row r="27" spans="1:7" ht="15" customHeight="1" x14ac:dyDescent="0.3">
      <c r="A27" s="14" t="s">
        <v>21</v>
      </c>
      <c r="B27" s="17">
        <f>SUM(B20:B26)</f>
        <v>0</v>
      </c>
      <c r="C27" s="17">
        <f t="shared" ref="C27:G27" si="3">SUM(C20:C26)</f>
        <v>4</v>
      </c>
      <c r="D27" s="17">
        <f t="shared" si="3"/>
        <v>0</v>
      </c>
      <c r="E27" s="17">
        <f t="shared" si="3"/>
        <v>98.5</v>
      </c>
      <c r="F27" s="17">
        <f t="shared" si="3"/>
        <v>1251</v>
      </c>
      <c r="G27" s="17">
        <f t="shared" si="3"/>
        <v>1353.5</v>
      </c>
    </row>
    <row r="28" spans="1:7" ht="15" customHeight="1" x14ac:dyDescent="0.3">
      <c r="A28" s="14"/>
      <c r="B28" s="17"/>
      <c r="C28" s="17"/>
      <c r="D28" s="17"/>
      <c r="E28" s="17"/>
      <c r="F28" s="17"/>
      <c r="G28" s="17"/>
    </row>
    <row r="29" spans="1:7" ht="15" customHeight="1" x14ac:dyDescent="0.3">
      <c r="A29" s="14" t="s">
        <v>22</v>
      </c>
      <c r="B29" s="10"/>
      <c r="C29" s="10"/>
      <c r="D29" s="10"/>
      <c r="E29" s="10"/>
      <c r="F29" s="10"/>
      <c r="G29" s="10"/>
    </row>
    <row r="30" spans="1:7" ht="15" customHeight="1" x14ac:dyDescent="0.3">
      <c r="A30" s="10" t="s">
        <v>23</v>
      </c>
      <c r="B30" s="15">
        <v>0</v>
      </c>
      <c r="C30" s="15">
        <v>0</v>
      </c>
      <c r="D30" s="15">
        <v>0</v>
      </c>
      <c r="E30" s="15">
        <v>280</v>
      </c>
      <c r="F30" s="15">
        <v>0</v>
      </c>
      <c r="G30" s="15">
        <f>SUM(B30:F30)</f>
        <v>280</v>
      </c>
    </row>
    <row r="31" spans="1:7" ht="15" customHeight="1" x14ac:dyDescent="0.3">
      <c r="A31" s="10" t="s">
        <v>24</v>
      </c>
      <c r="B31" s="15">
        <v>0</v>
      </c>
      <c r="C31" s="15">
        <v>0</v>
      </c>
      <c r="D31" s="15">
        <v>0</v>
      </c>
      <c r="E31" s="15">
        <v>117.5</v>
      </c>
      <c r="F31" s="15">
        <v>0</v>
      </c>
      <c r="G31" s="15">
        <f t="shared" ref="G31:G36" si="4">SUM(B31:F31)</f>
        <v>117.5</v>
      </c>
    </row>
    <row r="32" spans="1:7" ht="15" customHeight="1" x14ac:dyDescent="0.3">
      <c r="A32" s="10" t="s">
        <v>25</v>
      </c>
      <c r="B32" s="15">
        <v>0</v>
      </c>
      <c r="C32" s="15">
        <v>0</v>
      </c>
      <c r="D32" s="15">
        <v>0</v>
      </c>
      <c r="E32" s="15">
        <v>246.51599999999999</v>
      </c>
      <c r="F32" s="15">
        <v>0</v>
      </c>
      <c r="G32" s="15">
        <f t="shared" si="4"/>
        <v>246.51599999999999</v>
      </c>
    </row>
    <row r="33" spans="1:7" ht="15" customHeight="1" x14ac:dyDescent="0.3">
      <c r="A33" s="10" t="s">
        <v>26</v>
      </c>
      <c r="B33" s="15">
        <v>0</v>
      </c>
      <c r="C33" s="15">
        <v>0</v>
      </c>
      <c r="D33" s="15">
        <v>0</v>
      </c>
      <c r="E33" s="15">
        <v>1065.5</v>
      </c>
      <c r="F33" s="15">
        <v>0</v>
      </c>
      <c r="G33" s="15">
        <f t="shared" si="4"/>
        <v>1065.5</v>
      </c>
    </row>
    <row r="34" spans="1:7" ht="15" customHeight="1" x14ac:dyDescent="0.3">
      <c r="A34" s="10" t="s">
        <v>27</v>
      </c>
      <c r="B34" s="15">
        <v>0</v>
      </c>
      <c r="C34" s="15">
        <v>0</v>
      </c>
      <c r="D34" s="15">
        <v>0</v>
      </c>
      <c r="E34" s="15">
        <v>15.246</v>
      </c>
      <c r="F34" s="15">
        <v>0</v>
      </c>
      <c r="G34" s="15">
        <f t="shared" si="4"/>
        <v>15.246</v>
      </c>
    </row>
    <row r="35" spans="1:7" ht="15" customHeight="1" x14ac:dyDescent="0.3">
      <c r="A35" s="10" t="s">
        <v>28</v>
      </c>
      <c r="B35" s="15">
        <v>0</v>
      </c>
      <c r="C35" s="15">
        <v>0</v>
      </c>
      <c r="D35" s="15">
        <v>0</v>
      </c>
      <c r="E35" s="15">
        <v>466.51100000000002</v>
      </c>
      <c r="F35" s="15">
        <v>0</v>
      </c>
      <c r="G35" s="15">
        <f t="shared" si="4"/>
        <v>466.51100000000002</v>
      </c>
    </row>
    <row r="36" spans="1:7" ht="15" customHeight="1" thickBot="1" x14ac:dyDescent="0.35">
      <c r="A36" s="13" t="s">
        <v>29</v>
      </c>
      <c r="B36" s="16">
        <v>0</v>
      </c>
      <c r="C36" s="16">
        <v>0</v>
      </c>
      <c r="D36" s="16">
        <v>0</v>
      </c>
      <c r="E36" s="16">
        <v>807.5</v>
      </c>
      <c r="F36" s="16">
        <v>0</v>
      </c>
      <c r="G36" s="16">
        <f t="shared" si="4"/>
        <v>807.5</v>
      </c>
    </row>
    <row r="37" spans="1:7" ht="15" customHeight="1" x14ac:dyDescent="0.3">
      <c r="A37" s="14" t="s">
        <v>30</v>
      </c>
      <c r="B37" s="17">
        <f>SUM(B30:B36)</f>
        <v>0</v>
      </c>
      <c r="C37" s="17">
        <f t="shared" ref="C37:G37" si="5">SUM(C30:C36)</f>
        <v>0</v>
      </c>
      <c r="D37" s="17">
        <f t="shared" si="5"/>
        <v>0</v>
      </c>
      <c r="E37" s="17">
        <f t="shared" si="5"/>
        <v>2998.7730000000001</v>
      </c>
      <c r="F37" s="17">
        <f t="shared" si="5"/>
        <v>0</v>
      </c>
      <c r="G37" s="17">
        <f t="shared" si="5"/>
        <v>2998.7730000000001</v>
      </c>
    </row>
    <row r="38" spans="1:7" ht="15" customHeight="1" x14ac:dyDescent="0.3">
      <c r="A38" s="14"/>
      <c r="B38" s="17"/>
      <c r="C38" s="17"/>
      <c r="D38" s="17"/>
      <c r="E38" s="17"/>
      <c r="F38" s="17"/>
      <c r="G38" s="17"/>
    </row>
    <row r="39" spans="1:7" ht="15" customHeight="1" x14ac:dyDescent="0.3">
      <c r="A39" s="14" t="s">
        <v>31</v>
      </c>
      <c r="B39" s="10"/>
      <c r="C39" s="10"/>
      <c r="D39" s="10"/>
      <c r="E39" s="10"/>
      <c r="F39" s="10"/>
      <c r="G39" s="10"/>
    </row>
    <row r="40" spans="1:7" ht="15" customHeight="1" thickBot="1" x14ac:dyDescent="0.35">
      <c r="A40" s="13" t="s">
        <v>32</v>
      </c>
      <c r="B40" s="16">
        <v>0</v>
      </c>
      <c r="C40" s="16">
        <v>0</v>
      </c>
      <c r="D40" s="16">
        <v>0</v>
      </c>
      <c r="E40" s="16">
        <v>11</v>
      </c>
      <c r="F40" s="16">
        <v>173.5</v>
      </c>
      <c r="G40" s="16">
        <f>SUM(B40:F40)</f>
        <v>184.5</v>
      </c>
    </row>
    <row r="41" spans="1:7" ht="15" customHeight="1" x14ac:dyDescent="0.3">
      <c r="A41" s="14" t="s">
        <v>33</v>
      </c>
      <c r="B41" s="17">
        <f>SUM(B40)</f>
        <v>0</v>
      </c>
      <c r="C41" s="17">
        <f t="shared" ref="C41:G41" si="6">SUM(C40)</f>
        <v>0</v>
      </c>
      <c r="D41" s="17">
        <f t="shared" si="6"/>
        <v>0</v>
      </c>
      <c r="E41" s="17">
        <f t="shared" si="6"/>
        <v>11</v>
      </c>
      <c r="F41" s="17">
        <f t="shared" si="6"/>
        <v>173.5</v>
      </c>
      <c r="G41" s="17">
        <f t="shared" si="6"/>
        <v>184.5</v>
      </c>
    </row>
    <row r="42" spans="1:7" ht="15" customHeight="1" x14ac:dyDescent="0.3">
      <c r="A42" s="14"/>
      <c r="B42" s="17"/>
      <c r="C42" s="17"/>
      <c r="D42" s="17"/>
      <c r="E42" s="17"/>
      <c r="F42" s="17"/>
      <c r="G42" s="17"/>
    </row>
    <row r="43" spans="1:7" ht="15" customHeight="1" thickBot="1" x14ac:dyDescent="0.35">
      <c r="A43" s="1" t="s">
        <v>36</v>
      </c>
      <c r="B43" s="18">
        <f>B41+B37+B27+B17</f>
        <v>0</v>
      </c>
      <c r="C43" s="18">
        <f t="shared" ref="C43:G43" si="7">C41+C37+C27+C17</f>
        <v>4</v>
      </c>
      <c r="D43" s="18">
        <f t="shared" si="7"/>
        <v>0</v>
      </c>
      <c r="E43" s="18">
        <f t="shared" si="7"/>
        <v>3132.2730000000001</v>
      </c>
      <c r="F43" s="18">
        <f t="shared" si="7"/>
        <v>1828.5</v>
      </c>
      <c r="G43" s="18">
        <f t="shared" si="7"/>
        <v>4964.7730000000001</v>
      </c>
    </row>
    <row r="44" spans="1:7" ht="15" customHeight="1" thickTop="1" x14ac:dyDescent="0.3">
      <c r="A44" s="11"/>
      <c r="B44" s="17"/>
      <c r="C44" s="17"/>
      <c r="D44" s="17"/>
      <c r="E44" s="17"/>
      <c r="F44" s="17"/>
      <c r="G44" s="17"/>
    </row>
    <row r="45" spans="1:7" ht="15" customHeight="1" x14ac:dyDescent="0.3">
      <c r="A45" s="11"/>
      <c r="B45" s="17"/>
      <c r="C45" s="17"/>
      <c r="D45" s="17"/>
      <c r="E45" s="17"/>
      <c r="F45" s="17"/>
      <c r="G45" s="17"/>
    </row>
    <row r="46" spans="1:7" ht="15" customHeight="1" thickBot="1" x14ac:dyDescent="0.35">
      <c r="A46" s="12" t="s">
        <v>77</v>
      </c>
      <c r="B46" s="19"/>
      <c r="C46" s="19"/>
      <c r="D46" s="19"/>
      <c r="E46" s="19"/>
      <c r="F46" s="19"/>
      <c r="G46" s="19"/>
    </row>
    <row r="48" spans="1:7" x14ac:dyDescent="0.3">
      <c r="A48" s="20" t="s">
        <v>37</v>
      </c>
      <c r="B48" s="21"/>
      <c r="C48" s="21"/>
      <c r="D48" s="21"/>
      <c r="E48" s="21"/>
      <c r="F48" s="21"/>
      <c r="G48" s="21"/>
    </row>
    <row r="49" spans="1:7" x14ac:dyDescent="0.3">
      <c r="A49" s="21" t="s">
        <v>38</v>
      </c>
      <c r="B49" s="22">
        <v>0</v>
      </c>
      <c r="C49" s="22">
        <v>0</v>
      </c>
      <c r="D49" s="22">
        <v>0</v>
      </c>
      <c r="E49" s="22">
        <v>0</v>
      </c>
      <c r="F49" s="22">
        <v>150.4</v>
      </c>
      <c r="G49" s="22">
        <f>SUM(B49:F49)</f>
        <v>150.4</v>
      </c>
    </row>
    <row r="50" spans="1:7" x14ac:dyDescent="0.3">
      <c r="A50" s="21" t="s">
        <v>39</v>
      </c>
      <c r="B50" s="22">
        <v>0</v>
      </c>
      <c r="C50" s="22">
        <v>0</v>
      </c>
      <c r="D50" s="22">
        <v>0</v>
      </c>
      <c r="E50" s="22">
        <v>0</v>
      </c>
      <c r="F50" s="22">
        <v>1345.2</v>
      </c>
      <c r="G50" s="22">
        <f t="shared" ref="G50:G56" si="8">SUM(B50:F50)</f>
        <v>1345.2</v>
      </c>
    </row>
    <row r="51" spans="1:7" x14ac:dyDescent="0.3">
      <c r="A51" s="21" t="s">
        <v>40</v>
      </c>
      <c r="B51" s="22">
        <v>0</v>
      </c>
      <c r="C51" s="22">
        <v>0</v>
      </c>
      <c r="D51" s="22">
        <v>0</v>
      </c>
      <c r="E51" s="22">
        <v>180</v>
      </c>
      <c r="F51" s="22">
        <v>1243.2</v>
      </c>
      <c r="G51" s="22">
        <f t="shared" si="8"/>
        <v>1423.2</v>
      </c>
    </row>
    <row r="52" spans="1:7" x14ac:dyDescent="0.3">
      <c r="A52" s="21" t="s">
        <v>41</v>
      </c>
      <c r="B52" s="22">
        <v>56</v>
      </c>
      <c r="C52" s="22">
        <v>0</v>
      </c>
      <c r="D52" s="22">
        <v>0</v>
      </c>
      <c r="E52" s="22">
        <v>0</v>
      </c>
      <c r="F52" s="22">
        <v>0</v>
      </c>
      <c r="G52" s="22">
        <f t="shared" si="8"/>
        <v>56</v>
      </c>
    </row>
    <row r="53" spans="1:7" x14ac:dyDescent="0.3">
      <c r="A53" s="21" t="s">
        <v>42</v>
      </c>
      <c r="B53" s="22">
        <v>0</v>
      </c>
      <c r="C53" s="22">
        <v>0</v>
      </c>
      <c r="D53" s="22">
        <v>0</v>
      </c>
      <c r="E53" s="22">
        <v>264.39999999999998</v>
      </c>
      <c r="F53" s="22">
        <v>0</v>
      </c>
      <c r="G53" s="22">
        <f t="shared" si="8"/>
        <v>264.39999999999998</v>
      </c>
    </row>
    <row r="54" spans="1:7" x14ac:dyDescent="0.3">
      <c r="A54" s="21" t="s">
        <v>43</v>
      </c>
      <c r="B54" s="22">
        <v>0</v>
      </c>
      <c r="C54" s="22">
        <v>0</v>
      </c>
      <c r="D54" s="22">
        <v>0</v>
      </c>
      <c r="E54" s="22">
        <v>0</v>
      </c>
      <c r="F54" s="22">
        <v>762</v>
      </c>
      <c r="G54" s="22">
        <f t="shared" si="8"/>
        <v>762</v>
      </c>
    </row>
    <row r="55" spans="1:7" x14ac:dyDescent="0.3">
      <c r="A55" s="21" t="s">
        <v>44</v>
      </c>
      <c r="B55" s="22">
        <v>0</v>
      </c>
      <c r="C55" s="22">
        <v>0</v>
      </c>
      <c r="D55" s="22">
        <v>0</v>
      </c>
      <c r="E55" s="22">
        <v>202</v>
      </c>
      <c r="F55" s="22">
        <v>0</v>
      </c>
      <c r="G55" s="22">
        <f t="shared" si="8"/>
        <v>202</v>
      </c>
    </row>
    <row r="56" spans="1:7" ht="15" thickBot="1" x14ac:dyDescent="0.35">
      <c r="A56" s="23" t="s">
        <v>45</v>
      </c>
      <c r="B56" s="24">
        <v>0</v>
      </c>
      <c r="C56" s="24">
        <v>0</v>
      </c>
      <c r="D56" s="24">
        <v>0</v>
      </c>
      <c r="E56" s="24">
        <v>0</v>
      </c>
      <c r="F56" s="24">
        <v>243.2</v>
      </c>
      <c r="G56" s="24">
        <f t="shared" si="8"/>
        <v>243.2</v>
      </c>
    </row>
    <row r="57" spans="1:7" x14ac:dyDescent="0.3">
      <c r="A57" s="20" t="s">
        <v>46</v>
      </c>
      <c r="B57" s="25">
        <f>SUM(B49:B56)</f>
        <v>56</v>
      </c>
      <c r="C57" s="25">
        <f t="shared" ref="C57:G57" si="9">SUM(C49:C56)</f>
        <v>0</v>
      </c>
      <c r="D57" s="25">
        <f t="shared" si="9"/>
        <v>0</v>
      </c>
      <c r="E57" s="25">
        <f t="shared" si="9"/>
        <v>646.4</v>
      </c>
      <c r="F57" s="25">
        <f t="shared" si="9"/>
        <v>3744</v>
      </c>
      <c r="G57" s="25">
        <f t="shared" si="9"/>
        <v>4446.4000000000005</v>
      </c>
    </row>
    <row r="58" spans="1:7" x14ac:dyDescent="0.3">
      <c r="A58" s="20"/>
      <c r="B58" s="25"/>
      <c r="C58" s="25"/>
      <c r="D58" s="25"/>
      <c r="E58" s="25"/>
      <c r="F58" s="25"/>
      <c r="G58" s="25"/>
    </row>
    <row r="59" spans="1:7" x14ac:dyDescent="0.3">
      <c r="A59" s="20" t="s">
        <v>47</v>
      </c>
      <c r="B59" s="21"/>
      <c r="C59" s="21"/>
      <c r="D59" s="21"/>
      <c r="E59" s="21"/>
      <c r="F59" s="21"/>
      <c r="G59" s="21"/>
    </row>
    <row r="60" spans="1:7" x14ac:dyDescent="0.3">
      <c r="A60" s="21" t="s">
        <v>48</v>
      </c>
      <c r="B60" s="22">
        <v>0</v>
      </c>
      <c r="C60" s="22">
        <v>0</v>
      </c>
      <c r="D60" s="22">
        <v>0</v>
      </c>
      <c r="E60" s="22">
        <v>24</v>
      </c>
      <c r="F60" s="22">
        <v>22.5</v>
      </c>
      <c r="G60" s="22">
        <f>SUM(B60:F60)</f>
        <v>46.5</v>
      </c>
    </row>
    <row r="61" spans="1:7" x14ac:dyDescent="0.3">
      <c r="A61" s="21" t="s">
        <v>49</v>
      </c>
      <c r="B61" s="22">
        <v>0</v>
      </c>
      <c r="C61" s="22">
        <v>0</v>
      </c>
      <c r="D61" s="22">
        <v>0</v>
      </c>
      <c r="E61" s="22">
        <v>0</v>
      </c>
      <c r="F61" s="22">
        <v>56.5</v>
      </c>
      <c r="G61" s="22">
        <f t="shared" ref="G61:G69" si="10">SUM(B61:F61)</f>
        <v>56.5</v>
      </c>
    </row>
    <row r="62" spans="1:7" x14ac:dyDescent="0.3">
      <c r="A62" s="21" t="s">
        <v>50</v>
      </c>
      <c r="B62" s="22">
        <v>0</v>
      </c>
      <c r="C62" s="22">
        <v>0</v>
      </c>
      <c r="D62" s="22">
        <v>0</v>
      </c>
      <c r="E62" s="22">
        <v>0</v>
      </c>
      <c r="F62" s="22">
        <v>1062</v>
      </c>
      <c r="G62" s="22">
        <f t="shared" si="10"/>
        <v>1062</v>
      </c>
    </row>
    <row r="63" spans="1:7" x14ac:dyDescent="0.3">
      <c r="A63" s="21" t="s">
        <v>51</v>
      </c>
      <c r="B63" s="22">
        <v>0</v>
      </c>
      <c r="C63" s="22">
        <v>0</v>
      </c>
      <c r="D63" s="22">
        <v>0</v>
      </c>
      <c r="E63" s="22">
        <v>0</v>
      </c>
      <c r="F63" s="22">
        <v>175</v>
      </c>
      <c r="G63" s="22">
        <f t="shared" si="10"/>
        <v>175</v>
      </c>
    </row>
    <row r="64" spans="1:7" x14ac:dyDescent="0.3">
      <c r="A64" s="21" t="s">
        <v>52</v>
      </c>
      <c r="B64" s="22">
        <v>0</v>
      </c>
      <c r="C64" s="22">
        <v>0</v>
      </c>
      <c r="D64" s="22">
        <v>0</v>
      </c>
      <c r="E64" s="22">
        <v>0</v>
      </c>
      <c r="F64" s="22">
        <v>1214</v>
      </c>
      <c r="G64" s="22">
        <f t="shared" si="10"/>
        <v>1214</v>
      </c>
    </row>
    <row r="65" spans="1:7" x14ac:dyDescent="0.3">
      <c r="A65" s="21" t="s">
        <v>53</v>
      </c>
      <c r="B65" s="22">
        <v>0</v>
      </c>
      <c r="C65" s="22">
        <v>0</v>
      </c>
      <c r="D65" s="22">
        <v>0</v>
      </c>
      <c r="E65" s="22">
        <v>30</v>
      </c>
      <c r="F65" s="22">
        <v>311.5</v>
      </c>
      <c r="G65" s="22">
        <f t="shared" si="10"/>
        <v>341.5</v>
      </c>
    </row>
    <row r="66" spans="1:7" x14ac:dyDescent="0.3">
      <c r="A66" s="21" t="s">
        <v>54</v>
      </c>
      <c r="B66" s="22">
        <v>0</v>
      </c>
      <c r="C66" s="22">
        <v>0</v>
      </c>
      <c r="D66" s="22">
        <v>0</v>
      </c>
      <c r="E66" s="22">
        <v>0</v>
      </c>
      <c r="F66" s="22">
        <v>121</v>
      </c>
      <c r="G66" s="22">
        <f t="shared" si="10"/>
        <v>121</v>
      </c>
    </row>
    <row r="67" spans="1:7" x14ac:dyDescent="0.3">
      <c r="A67" s="21" t="s">
        <v>55</v>
      </c>
      <c r="B67" s="22">
        <v>0</v>
      </c>
      <c r="C67" s="22">
        <v>0</v>
      </c>
      <c r="D67" s="22">
        <v>0</v>
      </c>
      <c r="E67" s="22">
        <v>0</v>
      </c>
      <c r="F67" s="22">
        <v>189</v>
      </c>
      <c r="G67" s="22">
        <f t="shared" si="10"/>
        <v>189</v>
      </c>
    </row>
    <row r="68" spans="1:7" x14ac:dyDescent="0.3">
      <c r="A68" s="21" t="s">
        <v>56</v>
      </c>
      <c r="B68" s="22">
        <v>0</v>
      </c>
      <c r="C68" s="22">
        <v>0</v>
      </c>
      <c r="D68" s="22">
        <v>0</v>
      </c>
      <c r="E68" s="22">
        <v>210</v>
      </c>
      <c r="F68" s="22">
        <v>0</v>
      </c>
      <c r="G68" s="22">
        <f t="shared" si="10"/>
        <v>210</v>
      </c>
    </row>
    <row r="69" spans="1:7" ht="15" thickBot="1" x14ac:dyDescent="0.35">
      <c r="A69" s="23" t="s">
        <v>57</v>
      </c>
      <c r="B69" s="24">
        <v>0</v>
      </c>
      <c r="C69" s="24">
        <v>0</v>
      </c>
      <c r="D69" s="24">
        <v>0</v>
      </c>
      <c r="E69" s="24">
        <v>0</v>
      </c>
      <c r="F69" s="24">
        <v>106.5</v>
      </c>
      <c r="G69" s="24">
        <f t="shared" si="10"/>
        <v>106.5</v>
      </c>
    </row>
    <row r="70" spans="1:7" x14ac:dyDescent="0.3">
      <c r="A70" s="20" t="s">
        <v>58</v>
      </c>
      <c r="B70" s="25">
        <f>SUM(B60:B69)</f>
        <v>0</v>
      </c>
      <c r="C70" s="25">
        <f t="shared" ref="C70:G70" si="11">SUM(C60:C69)</f>
        <v>0</v>
      </c>
      <c r="D70" s="25">
        <f t="shared" si="11"/>
        <v>0</v>
      </c>
      <c r="E70" s="25">
        <f t="shared" si="11"/>
        <v>264</v>
      </c>
      <c r="F70" s="25">
        <f t="shared" si="11"/>
        <v>3258</v>
      </c>
      <c r="G70" s="25">
        <f t="shared" si="11"/>
        <v>3522</v>
      </c>
    </row>
    <row r="71" spans="1:7" x14ac:dyDescent="0.3">
      <c r="A71" s="20"/>
      <c r="B71" s="25"/>
      <c r="C71" s="25"/>
      <c r="D71" s="25"/>
      <c r="E71" s="25"/>
      <c r="F71" s="25"/>
      <c r="G71" s="25"/>
    </row>
    <row r="72" spans="1:7" x14ac:dyDescent="0.3">
      <c r="A72" s="20" t="s">
        <v>59</v>
      </c>
      <c r="B72" s="21"/>
      <c r="C72" s="21"/>
      <c r="D72" s="21"/>
      <c r="E72" s="21"/>
      <c r="F72" s="21"/>
      <c r="G72" s="21"/>
    </row>
    <row r="73" spans="1:7" x14ac:dyDescent="0.3">
      <c r="A73" s="21" t="s">
        <v>60</v>
      </c>
      <c r="B73" s="22">
        <v>0</v>
      </c>
      <c r="C73" s="22">
        <v>0</v>
      </c>
      <c r="D73" s="22">
        <v>0</v>
      </c>
      <c r="E73" s="22">
        <v>0</v>
      </c>
      <c r="F73" s="22">
        <v>150</v>
      </c>
      <c r="G73" s="22">
        <f>SUM(B73:F73)</f>
        <v>150</v>
      </c>
    </row>
    <row r="74" spans="1:7" x14ac:dyDescent="0.3">
      <c r="A74" s="21" t="s">
        <v>61</v>
      </c>
      <c r="B74" s="22">
        <v>0</v>
      </c>
      <c r="C74" s="22">
        <v>0</v>
      </c>
      <c r="D74" s="22">
        <v>30</v>
      </c>
      <c r="E74" s="22">
        <v>0</v>
      </c>
      <c r="F74" s="22">
        <v>48.5</v>
      </c>
      <c r="G74" s="22">
        <f t="shared" ref="G74:G79" si="12">SUM(B74:F74)</f>
        <v>78.5</v>
      </c>
    </row>
    <row r="75" spans="1:7" x14ac:dyDescent="0.3">
      <c r="A75" s="21" t="s">
        <v>62</v>
      </c>
      <c r="B75" s="22">
        <v>0</v>
      </c>
      <c r="C75" s="22">
        <v>0</v>
      </c>
      <c r="D75" s="22">
        <v>0</v>
      </c>
      <c r="E75" s="22">
        <v>0</v>
      </c>
      <c r="F75" s="22">
        <v>88.5</v>
      </c>
      <c r="G75" s="22">
        <f t="shared" si="12"/>
        <v>88.5</v>
      </c>
    </row>
    <row r="76" spans="1:7" x14ac:dyDescent="0.3">
      <c r="A76" s="21" t="s">
        <v>63</v>
      </c>
      <c r="B76" s="22">
        <v>0</v>
      </c>
      <c r="C76" s="22">
        <v>0</v>
      </c>
      <c r="D76" s="22">
        <v>8</v>
      </c>
      <c r="E76" s="22">
        <v>0</v>
      </c>
      <c r="F76" s="22">
        <v>50</v>
      </c>
      <c r="G76" s="22">
        <f t="shared" si="12"/>
        <v>58</v>
      </c>
    </row>
    <row r="77" spans="1:7" x14ac:dyDescent="0.3">
      <c r="A77" s="21" t="s">
        <v>64</v>
      </c>
      <c r="B77" s="22">
        <v>0</v>
      </c>
      <c r="C77" s="22">
        <v>0</v>
      </c>
      <c r="D77" s="22">
        <v>0</v>
      </c>
      <c r="E77" s="22">
        <v>50.5</v>
      </c>
      <c r="F77" s="22">
        <v>0</v>
      </c>
      <c r="G77" s="22">
        <f t="shared" si="12"/>
        <v>50.5</v>
      </c>
    </row>
    <row r="78" spans="1:7" x14ac:dyDescent="0.3">
      <c r="A78" s="21" t="s">
        <v>65</v>
      </c>
      <c r="B78" s="22">
        <v>0</v>
      </c>
      <c r="C78" s="22">
        <v>0</v>
      </c>
      <c r="D78" s="22">
        <v>0</v>
      </c>
      <c r="E78" s="22">
        <v>62</v>
      </c>
      <c r="F78" s="22">
        <v>90</v>
      </c>
      <c r="G78" s="22">
        <f t="shared" si="12"/>
        <v>152</v>
      </c>
    </row>
    <row r="79" spans="1:7" ht="15" thickBot="1" x14ac:dyDescent="0.35">
      <c r="A79" s="23" t="s">
        <v>66</v>
      </c>
      <c r="B79" s="24">
        <v>0</v>
      </c>
      <c r="C79" s="24">
        <v>0</v>
      </c>
      <c r="D79" s="24">
        <v>0</v>
      </c>
      <c r="E79" s="24">
        <v>0</v>
      </c>
      <c r="F79" s="24">
        <v>58.5</v>
      </c>
      <c r="G79" s="24">
        <f t="shared" si="12"/>
        <v>58.5</v>
      </c>
    </row>
    <row r="80" spans="1:7" x14ac:dyDescent="0.3">
      <c r="A80" s="20" t="s">
        <v>67</v>
      </c>
      <c r="B80" s="25">
        <f>SUM(B73:B79)</f>
        <v>0</v>
      </c>
      <c r="C80" s="25">
        <f t="shared" ref="C80:G80" si="13">SUM(C73:C79)</f>
        <v>0</v>
      </c>
      <c r="D80" s="25">
        <f t="shared" si="13"/>
        <v>38</v>
      </c>
      <c r="E80" s="25">
        <f t="shared" si="13"/>
        <v>112.5</v>
      </c>
      <c r="F80" s="25">
        <f t="shared" si="13"/>
        <v>485.5</v>
      </c>
      <c r="G80" s="25">
        <f t="shared" si="13"/>
        <v>636</v>
      </c>
    </row>
    <row r="81" spans="1:7" x14ac:dyDescent="0.3">
      <c r="A81" s="20"/>
      <c r="B81" s="25"/>
      <c r="C81" s="25"/>
      <c r="D81" s="25"/>
      <c r="E81" s="25"/>
      <c r="F81" s="25"/>
      <c r="G81" s="25"/>
    </row>
    <row r="82" spans="1:7" x14ac:dyDescent="0.3">
      <c r="A82" s="20" t="s">
        <v>68</v>
      </c>
      <c r="B82" s="21"/>
      <c r="C82" s="21"/>
      <c r="D82" s="21"/>
      <c r="E82" s="21"/>
      <c r="F82" s="21"/>
      <c r="G82" s="21"/>
    </row>
    <row r="83" spans="1:7" x14ac:dyDescent="0.3">
      <c r="A83" s="21" t="s">
        <v>69</v>
      </c>
      <c r="B83" s="22">
        <v>0</v>
      </c>
      <c r="C83" s="22">
        <v>0</v>
      </c>
      <c r="D83" s="22">
        <v>10</v>
      </c>
      <c r="E83" s="22">
        <v>246.5</v>
      </c>
      <c r="F83" s="22">
        <v>0</v>
      </c>
      <c r="G83" s="22">
        <f>SUM(B83:F83)</f>
        <v>256.5</v>
      </c>
    </row>
    <row r="84" spans="1:7" ht="15" thickBot="1" x14ac:dyDescent="0.35">
      <c r="A84" s="23" t="s">
        <v>70</v>
      </c>
      <c r="B84" s="24">
        <v>0</v>
      </c>
      <c r="C84" s="24">
        <v>0</v>
      </c>
      <c r="D84" s="24">
        <v>0</v>
      </c>
      <c r="E84" s="24">
        <v>48.5</v>
      </c>
      <c r="F84" s="24">
        <v>0</v>
      </c>
      <c r="G84" s="24">
        <f>SUM(B84:F84)</f>
        <v>48.5</v>
      </c>
    </row>
    <row r="85" spans="1:7" x14ac:dyDescent="0.3">
      <c r="A85" s="20" t="s">
        <v>71</v>
      </c>
      <c r="B85" s="25">
        <f>SUM(B83:B84)</f>
        <v>0</v>
      </c>
      <c r="C85" s="25">
        <f t="shared" ref="C85:G85" si="14">SUM(C83:C84)</f>
        <v>0</v>
      </c>
      <c r="D85" s="25">
        <f t="shared" si="14"/>
        <v>10</v>
      </c>
      <c r="E85" s="25">
        <f t="shared" si="14"/>
        <v>295</v>
      </c>
      <c r="F85" s="25">
        <f t="shared" si="14"/>
        <v>0</v>
      </c>
      <c r="G85" s="25">
        <f t="shared" si="14"/>
        <v>305</v>
      </c>
    </row>
    <row r="86" spans="1:7" x14ac:dyDescent="0.3">
      <c r="A86" s="20"/>
      <c r="B86" s="25"/>
      <c r="C86" s="25"/>
      <c r="D86" s="25"/>
      <c r="E86" s="25"/>
      <c r="F86" s="25"/>
      <c r="G86" s="25"/>
    </row>
    <row r="87" spans="1:7" x14ac:dyDescent="0.3">
      <c r="A87" s="20" t="s">
        <v>72</v>
      </c>
      <c r="B87" s="21"/>
      <c r="C87" s="21"/>
      <c r="D87" s="21"/>
      <c r="E87" s="21"/>
      <c r="F87" s="21"/>
      <c r="G87" s="21"/>
    </row>
    <row r="88" spans="1:7" x14ac:dyDescent="0.3">
      <c r="A88" s="21" t="s">
        <v>73</v>
      </c>
      <c r="B88" s="22">
        <v>0</v>
      </c>
      <c r="C88" s="22">
        <v>0</v>
      </c>
      <c r="D88" s="22">
        <v>0</v>
      </c>
      <c r="E88" s="22">
        <v>0</v>
      </c>
      <c r="F88" s="22">
        <v>58.5</v>
      </c>
      <c r="G88" s="22">
        <f>SUM(B88:F88)</f>
        <v>58.5</v>
      </c>
    </row>
    <row r="89" spans="1:7" ht="15" thickBot="1" x14ac:dyDescent="0.35">
      <c r="A89" s="23" t="s">
        <v>74</v>
      </c>
      <c r="B89" s="24">
        <v>0</v>
      </c>
      <c r="C89" s="24">
        <v>0</v>
      </c>
      <c r="D89" s="24">
        <v>0</v>
      </c>
      <c r="E89" s="24">
        <v>0</v>
      </c>
      <c r="F89" s="24">
        <v>52</v>
      </c>
      <c r="G89" s="24">
        <f>SUM(B89:F89)</f>
        <v>52</v>
      </c>
    </row>
    <row r="90" spans="1:7" x14ac:dyDescent="0.3">
      <c r="A90" s="20" t="s">
        <v>75</v>
      </c>
      <c r="B90" s="25">
        <f>SUM(B88:B89)</f>
        <v>0</v>
      </c>
      <c r="C90" s="25">
        <f t="shared" ref="C90:G90" si="15">SUM(C88:C89)</f>
        <v>0</v>
      </c>
      <c r="D90" s="25">
        <f t="shared" si="15"/>
        <v>0</v>
      </c>
      <c r="E90" s="25">
        <f t="shared" si="15"/>
        <v>0</v>
      </c>
      <c r="F90" s="25">
        <f t="shared" si="15"/>
        <v>110.5</v>
      </c>
      <c r="G90" s="25">
        <f t="shared" si="15"/>
        <v>110.5</v>
      </c>
    </row>
    <row r="91" spans="1:7" x14ac:dyDescent="0.3">
      <c r="A91" s="20"/>
      <c r="B91" s="25"/>
      <c r="C91" s="25"/>
      <c r="D91" s="25"/>
      <c r="E91" s="25"/>
      <c r="F91" s="25"/>
      <c r="G91" s="25"/>
    </row>
    <row r="92" spans="1:7" ht="15" thickBot="1" x14ac:dyDescent="0.35">
      <c r="A92" s="1" t="s">
        <v>78</v>
      </c>
      <c r="B92" s="26">
        <f>B90+B85+B80+B70+B57</f>
        <v>56</v>
      </c>
      <c r="C92" s="26">
        <f t="shared" ref="C92:G92" si="16">C90+C85+C80+C70+C57</f>
        <v>0</v>
      </c>
      <c r="D92" s="26">
        <f t="shared" si="16"/>
        <v>48</v>
      </c>
      <c r="E92" s="26">
        <f t="shared" si="16"/>
        <v>1317.9</v>
      </c>
      <c r="F92" s="26">
        <f t="shared" si="16"/>
        <v>7598</v>
      </c>
      <c r="G92" s="26">
        <f t="shared" si="16"/>
        <v>9019.9000000000015</v>
      </c>
    </row>
    <row r="93" spans="1:7" ht="15" thickTop="1" x14ac:dyDescent="0.3">
      <c r="A93" s="20"/>
      <c r="B93" s="25"/>
      <c r="C93" s="25"/>
      <c r="D93" s="25"/>
      <c r="E93" s="25"/>
      <c r="F93" s="25"/>
      <c r="G93" s="25"/>
    </row>
    <row r="94" spans="1:7" x14ac:dyDescent="0.3">
      <c r="A94" s="2" t="s">
        <v>79</v>
      </c>
      <c r="B94" s="21"/>
      <c r="C94" s="21"/>
      <c r="D94" s="21"/>
      <c r="E94" s="21"/>
      <c r="F94" s="21"/>
      <c r="G94" s="21"/>
    </row>
    <row r="95" spans="1:7" x14ac:dyDescent="0.3">
      <c r="A95" s="20" t="s">
        <v>47</v>
      </c>
      <c r="B95" s="21"/>
      <c r="C95" s="21"/>
      <c r="D95" s="21"/>
      <c r="E95" s="21"/>
      <c r="F95" s="21"/>
      <c r="G95" s="21"/>
    </row>
    <row r="96" spans="1:7" x14ac:dyDescent="0.3">
      <c r="A96" s="21" t="s">
        <v>49</v>
      </c>
      <c r="B96" s="22">
        <v>0</v>
      </c>
      <c r="C96" s="22">
        <v>0</v>
      </c>
      <c r="D96" s="22">
        <v>0</v>
      </c>
      <c r="E96" s="22">
        <v>0</v>
      </c>
      <c r="F96" s="22">
        <v>110</v>
      </c>
      <c r="G96" s="22">
        <f>SUM(B96:F96)</f>
        <v>110</v>
      </c>
    </row>
    <row r="97" spans="1:7" x14ac:dyDescent="0.3">
      <c r="A97" s="21" t="s">
        <v>50</v>
      </c>
      <c r="B97" s="22">
        <v>0</v>
      </c>
      <c r="C97" s="22">
        <v>0</v>
      </c>
      <c r="D97" s="22">
        <v>0</v>
      </c>
      <c r="E97" s="22">
        <v>0</v>
      </c>
      <c r="F97" s="22">
        <v>102.83</v>
      </c>
      <c r="G97" s="22">
        <f t="shared" ref="G97:G101" si="17">SUM(B97:F97)</f>
        <v>102.83</v>
      </c>
    </row>
    <row r="98" spans="1:7" x14ac:dyDescent="0.3">
      <c r="A98" s="21" t="s">
        <v>51</v>
      </c>
      <c r="B98" s="22">
        <v>0</v>
      </c>
      <c r="C98" s="22">
        <v>0</v>
      </c>
      <c r="D98" s="22">
        <v>0</v>
      </c>
      <c r="E98" s="22">
        <v>0</v>
      </c>
      <c r="F98" s="22">
        <v>102.83</v>
      </c>
      <c r="G98" s="22">
        <f t="shared" si="17"/>
        <v>102.83</v>
      </c>
    </row>
    <row r="99" spans="1:7" x14ac:dyDescent="0.3">
      <c r="A99" s="21" t="s">
        <v>52</v>
      </c>
      <c r="B99" s="22">
        <v>0</v>
      </c>
      <c r="C99" s="22">
        <v>0</v>
      </c>
      <c r="D99" s="22">
        <v>0</v>
      </c>
      <c r="E99" s="22">
        <v>0</v>
      </c>
      <c r="F99" s="22">
        <v>110</v>
      </c>
      <c r="G99" s="22">
        <f t="shared" si="17"/>
        <v>110</v>
      </c>
    </row>
    <row r="100" spans="1:7" x14ac:dyDescent="0.3">
      <c r="A100" s="21" t="s">
        <v>76</v>
      </c>
      <c r="B100" s="22">
        <v>0</v>
      </c>
      <c r="C100" s="22">
        <v>0</v>
      </c>
      <c r="D100" s="22">
        <v>0</v>
      </c>
      <c r="E100" s="22">
        <v>0</v>
      </c>
      <c r="F100" s="22">
        <v>102.84</v>
      </c>
      <c r="G100" s="22">
        <f t="shared" si="17"/>
        <v>102.84</v>
      </c>
    </row>
    <row r="101" spans="1:7" ht="15" thickBot="1" x14ac:dyDescent="0.35">
      <c r="A101" s="23" t="s">
        <v>57</v>
      </c>
      <c r="B101" s="24">
        <v>0</v>
      </c>
      <c r="C101" s="24">
        <v>0</v>
      </c>
      <c r="D101" s="24">
        <v>0</v>
      </c>
      <c r="E101" s="24">
        <v>0</v>
      </c>
      <c r="F101" s="24">
        <v>110</v>
      </c>
      <c r="G101" s="24">
        <f t="shared" si="17"/>
        <v>110</v>
      </c>
    </row>
    <row r="102" spans="1:7" x14ac:dyDescent="0.3">
      <c r="A102" s="20" t="s">
        <v>58</v>
      </c>
      <c r="B102" s="25">
        <f>SUM(B96:B101)</f>
        <v>0</v>
      </c>
      <c r="C102" s="25">
        <f t="shared" ref="C102:G102" si="18">SUM(C96:C101)</f>
        <v>0</v>
      </c>
      <c r="D102" s="25">
        <f t="shared" si="18"/>
        <v>0</v>
      </c>
      <c r="E102" s="25">
        <f t="shared" si="18"/>
        <v>0</v>
      </c>
      <c r="F102" s="25">
        <f t="shared" si="18"/>
        <v>638.5</v>
      </c>
      <c r="G102" s="25">
        <f t="shared" si="18"/>
        <v>638.5</v>
      </c>
    </row>
    <row r="103" spans="1:7" x14ac:dyDescent="0.3">
      <c r="A103" s="20"/>
      <c r="B103" s="25"/>
      <c r="C103" s="25"/>
      <c r="D103" s="25"/>
      <c r="E103" s="25"/>
      <c r="F103" s="25"/>
      <c r="G103" s="25"/>
    </row>
    <row r="104" spans="1:7" x14ac:dyDescent="0.3">
      <c r="A104" s="28" t="s">
        <v>80</v>
      </c>
      <c r="B104" s="29">
        <f>B102</f>
        <v>0</v>
      </c>
      <c r="C104" s="29">
        <f t="shared" ref="C104:G104" si="19">C102</f>
        <v>0</v>
      </c>
      <c r="D104" s="29">
        <f t="shared" si="19"/>
        <v>0</v>
      </c>
      <c r="E104" s="29">
        <f t="shared" si="19"/>
        <v>0</v>
      </c>
      <c r="F104" s="29">
        <f t="shared" si="19"/>
        <v>638.5</v>
      </c>
      <c r="G104" s="29">
        <f t="shared" si="19"/>
        <v>638.5</v>
      </c>
    </row>
    <row r="105" spans="1:7" x14ac:dyDescent="0.3">
      <c r="A105" s="27"/>
      <c r="B105" s="25"/>
      <c r="C105" s="25"/>
      <c r="D105" s="25"/>
      <c r="E105" s="25"/>
      <c r="F105" s="25"/>
      <c r="G105" s="25"/>
    </row>
    <row r="106" spans="1:7" ht="15" thickBot="1" x14ac:dyDescent="0.35">
      <c r="A106" s="1" t="s">
        <v>81</v>
      </c>
      <c r="B106" s="30">
        <f>B104+B92+B43</f>
        <v>56</v>
      </c>
      <c r="C106" s="30">
        <f t="shared" ref="C106:G106" si="20">C104+C92+C43</f>
        <v>4</v>
      </c>
      <c r="D106" s="30">
        <f t="shared" si="20"/>
        <v>48</v>
      </c>
      <c r="E106" s="30">
        <f t="shared" si="20"/>
        <v>4450.1730000000007</v>
      </c>
      <c r="F106" s="30">
        <f t="shared" si="20"/>
        <v>10065</v>
      </c>
      <c r="G106" s="30">
        <f t="shared" si="20"/>
        <v>14623.173000000003</v>
      </c>
    </row>
    <row r="107" spans="1:7" ht="15" thickTop="1" x14ac:dyDescent="0.3"/>
  </sheetData>
  <mergeCells count="1">
    <mergeCell ref="A4:G4"/>
  </mergeCells>
  <pageMargins left="0" right="0" top="0" bottom="0" header="0.5" footer="0.5"/>
  <pageSetup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L_2701_Sædekorn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Mouillet</dc:creator>
  <cp:lastModifiedBy>Claire Mouillet</cp:lastModifiedBy>
  <dcterms:created xsi:type="dcterms:W3CDTF">2020-09-01T09:59:56Z</dcterms:created>
  <dcterms:modified xsi:type="dcterms:W3CDTF">2020-09-01T10:05:53Z</dcterms:modified>
</cp:coreProperties>
</file>