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Sortsblandinger\2021_Vår\"/>
    </mc:Choice>
  </mc:AlternateContent>
  <xr:revisionPtr revIDLastSave="0" documentId="13_ncr:1_{06C75005-A9F6-4FF6-A198-25F2E78BF6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alues" sheetId="1" r:id="rId1"/>
  </sheets>
  <calcPr calcId="181029"/>
</workbook>
</file>

<file path=xl/calcChain.xml><?xml version="1.0" encoding="utf-8"?>
<calcChain xmlns="http://schemas.openxmlformats.org/spreadsheetml/2006/main">
  <c r="I94" i="1" l="1"/>
  <c r="I93" i="1"/>
  <c r="I92" i="1"/>
  <c r="I91" i="1"/>
  <c r="I90" i="1"/>
  <c r="F163" i="1"/>
  <c r="E163" i="1"/>
  <c r="D163" i="1"/>
  <c r="C163" i="1"/>
  <c r="F154" i="1"/>
  <c r="E154" i="1"/>
  <c r="D154" i="1"/>
  <c r="C154" i="1"/>
  <c r="F146" i="1"/>
  <c r="E146" i="1"/>
  <c r="D146" i="1"/>
  <c r="C146" i="1"/>
  <c r="F138" i="1"/>
  <c r="E138" i="1"/>
  <c r="D138" i="1"/>
  <c r="C138" i="1"/>
  <c r="F130" i="1"/>
  <c r="E130" i="1"/>
  <c r="D130" i="1"/>
  <c r="C130" i="1"/>
  <c r="F122" i="1"/>
  <c r="E122" i="1"/>
  <c r="D122" i="1"/>
  <c r="C122" i="1"/>
  <c r="F114" i="1"/>
  <c r="E114" i="1"/>
  <c r="D114" i="1"/>
  <c r="C114" i="1"/>
  <c r="F106" i="1"/>
  <c r="E106" i="1"/>
  <c r="D106" i="1"/>
  <c r="C106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22" i="1"/>
  <c r="D95" i="1" l="1"/>
  <c r="E95" i="1"/>
  <c r="E96" i="1" s="1"/>
  <c r="F95" i="1"/>
  <c r="C95" i="1"/>
  <c r="C96" i="1" s="1"/>
</calcChain>
</file>

<file path=xl/sharedStrings.xml><?xml version="1.0" encoding="utf-8"?>
<sst xmlns="http://schemas.openxmlformats.org/spreadsheetml/2006/main" count="341" uniqueCount="122">
  <si>
    <t xml:space="preserve">  Applaus  </t>
  </si>
  <si>
    <t xml:space="preserve">  Avenue  </t>
  </si>
  <si>
    <t xml:space="preserve">  Blanding, vårbyg  </t>
  </si>
  <si>
    <t xml:space="preserve">  Br13773az3  </t>
  </si>
  <si>
    <t xml:space="preserve">  Br13773gz1  </t>
  </si>
  <si>
    <t xml:space="preserve">  CB Courage  </t>
  </si>
  <si>
    <t xml:space="preserve">  Ellinor  </t>
  </si>
  <si>
    <t xml:space="preserve">  Feedway  </t>
  </si>
  <si>
    <t xml:space="preserve">  Firefoxx  </t>
  </si>
  <si>
    <t xml:space="preserve">  Flair  </t>
  </si>
  <si>
    <t xml:space="preserve">  Focus  </t>
  </si>
  <si>
    <t xml:space="preserve">  KWS Abbie  </t>
  </si>
  <si>
    <t xml:space="preserve">  KWS Chrissie  </t>
  </si>
  <si>
    <t xml:space="preserve">  KWS Irina  </t>
  </si>
  <si>
    <t xml:space="preserve">  KWS Jessie  </t>
  </si>
  <si>
    <t xml:space="preserve">  KWS Thalis  </t>
  </si>
  <si>
    <t xml:space="preserve">  KWS Willis  </t>
  </si>
  <si>
    <t xml:space="preserve">  Laureate  </t>
  </si>
  <si>
    <t xml:space="preserve">  LG Belcanto  </t>
  </si>
  <si>
    <t xml:space="preserve">  LG Bronco  </t>
  </si>
  <si>
    <t xml:space="preserve">  LG Flamenco  </t>
  </si>
  <si>
    <t xml:space="preserve">  LG Rumba  </t>
  </si>
  <si>
    <t xml:space="preserve">  Newway  </t>
  </si>
  <si>
    <t xml:space="preserve">  Prospect  </t>
  </si>
  <si>
    <t xml:space="preserve">  RGT Planet  </t>
  </si>
  <si>
    <t xml:space="preserve">  RGT Sirius  </t>
  </si>
  <si>
    <t xml:space="preserve">  Scholar  </t>
  </si>
  <si>
    <t xml:space="preserve">  Skyway  </t>
  </si>
  <si>
    <t xml:space="preserve">  Stairway  </t>
  </si>
  <si>
    <t xml:space="preserve">  SY Splendor  </t>
  </si>
  <si>
    <t xml:space="preserve">  SY Tungsten  </t>
  </si>
  <si>
    <t xml:space="preserve">  Tellus  </t>
  </si>
  <si>
    <t xml:space="preserve">  Wish  </t>
  </si>
  <si>
    <t xml:space="preserve">  Yoda  </t>
  </si>
  <si>
    <t>(%)</t>
  </si>
  <si>
    <t>Meldug dækning</t>
  </si>
  <si>
    <t>Bygrust dækning</t>
  </si>
  <si>
    <t>Skoldplet dækning</t>
  </si>
  <si>
    <t>Bladplet dækning</t>
  </si>
  <si>
    <t>(dato for)</t>
  </si>
  <si>
    <t>(cm)</t>
  </si>
  <si>
    <t>Modningsdato</t>
  </si>
  <si>
    <t>Strålængde</t>
  </si>
  <si>
    <t>Gennemsnit af år
 med resultater</t>
  </si>
  <si>
    <t>Bemærkning</t>
  </si>
  <si>
    <t>Sortsnavn</t>
  </si>
  <si>
    <t>Sortsoversigt til brug ved sammensætning af sortsblandinger af vårbyg i efteråret 2020</t>
  </si>
  <si>
    <t>Forholdstal i udbytte i landsforsøg</t>
  </si>
  <si>
    <t>Udbytte</t>
  </si>
  <si>
    <t>Gennemsnit</t>
  </si>
  <si>
    <t>Max angrebsgrad</t>
  </si>
  <si>
    <t>Forskel</t>
  </si>
  <si>
    <t>KWS Irina</t>
  </si>
  <si>
    <t>Accordine</t>
  </si>
  <si>
    <t>KWS Cantton</t>
  </si>
  <si>
    <t xml:space="preserve">Feedway  </t>
  </si>
  <si>
    <t xml:space="preserve">Newway  </t>
  </si>
  <si>
    <t>2 dage</t>
  </si>
  <si>
    <t xml:space="preserve">Laureate  </t>
  </si>
  <si>
    <t xml:space="preserve">Scholar  </t>
  </si>
  <si>
    <t xml:space="preserve">Stairway  </t>
  </si>
  <si>
    <t xml:space="preserve">Flair  </t>
  </si>
  <si>
    <t xml:space="preserve">Prospect  </t>
  </si>
  <si>
    <t xml:space="preserve">Wish  </t>
  </si>
  <si>
    <t xml:space="preserve">KWS Irina  </t>
  </si>
  <si>
    <t>3 dage</t>
  </si>
  <si>
    <t>9 cm</t>
  </si>
  <si>
    <t>6 cm</t>
  </si>
  <si>
    <t xml:space="preserve">Focus  </t>
  </si>
  <si>
    <t>8 cm</t>
  </si>
  <si>
    <t>Sortsoversigt til brug ved sammensætning af sortsblandinger af vårbyg i efteråret 2021</t>
  </si>
  <si>
    <t>Vedlagte sider er en oversigt over godkendte sorter af vårbyg, der har deltaget i observationsparcellerne i 2021. Til venstre for sortsnavnet kan være noteret en bemærkning, der angiver årsagen til, at en sort ikke kan anvendes i sortsblandinger. Sortsblandinger, der var godkendt i sæson 2020/2021 er vist som regneeksempel i forhold til de nye kriterier. Såfremt en blanding ikke opfylder kriterierne for at blive godkendt i denne sæson, er årsagen angivet i venstre kolonne ud for sortsblandingen. De sortsblandinger fra forrige sæson, der ikke er vist regneeksemplerfor, kan ikke godkendes, fordi en eller flere af de indgående sorter i blandingerne ikke har deltaget i landsforsøgenen i 2021.</t>
  </si>
  <si>
    <t xml:space="preserve">  Amidala  </t>
  </si>
  <si>
    <t xml:space="preserve">  Auckland  </t>
  </si>
  <si>
    <t xml:space="preserve">  Barley Mix 1_21  </t>
  </si>
  <si>
    <t xml:space="preserve">  Br 14812h2  </t>
  </si>
  <si>
    <t xml:space="preserve">  CB Concord  </t>
  </si>
  <si>
    <t xml:space="preserve">  CB Score  </t>
  </si>
  <si>
    <t xml:space="preserve">  CB19-0006  </t>
  </si>
  <si>
    <t xml:space="preserve">  CB19-4003  </t>
  </si>
  <si>
    <t xml:space="preserve">  CB20-5010  </t>
  </si>
  <si>
    <t xml:space="preserve">  KWS Elisis  </t>
  </si>
  <si>
    <t xml:space="preserve">  KWS Premis  </t>
  </si>
  <si>
    <t xml:space="preserve">  Lexy  </t>
  </si>
  <si>
    <t xml:space="preserve">  LG Bolero  </t>
  </si>
  <si>
    <t xml:space="preserve">  LGBN17002-104  </t>
  </si>
  <si>
    <t xml:space="preserve">  NORD 19/2338  </t>
  </si>
  <si>
    <t xml:space="preserve">  NOS 113.160-13  </t>
  </si>
  <si>
    <t xml:space="preserve">  NOS 113.259-19  </t>
  </si>
  <si>
    <t xml:space="preserve">  NOS 114.124-10  </t>
  </si>
  <si>
    <t xml:space="preserve">  NOS 114.299-14  </t>
  </si>
  <si>
    <t xml:space="preserve">  NOS 114.332-14  </t>
  </si>
  <si>
    <t xml:space="preserve">  Schiwago  </t>
  </si>
  <si>
    <t xml:space="preserve">  Shetty  </t>
  </si>
  <si>
    <t xml:space="preserve">  SJ 203090  </t>
  </si>
  <si>
    <t xml:space="preserve">  SJ 204329  </t>
  </si>
  <si>
    <t xml:space="preserve">  SJ 215364  </t>
  </si>
  <si>
    <t xml:space="preserve">  SY Solar  </t>
  </si>
  <si>
    <t xml:space="preserve">  SY418250  </t>
  </si>
  <si>
    <t xml:space="preserve">  SY418314  </t>
  </si>
  <si>
    <t xml:space="preserve">  SY418336  </t>
  </si>
  <si>
    <t xml:space="preserve">  SY419612  </t>
  </si>
  <si>
    <t xml:space="preserve">  SY419664  </t>
  </si>
  <si>
    <t>-</t>
  </si>
  <si>
    <t>Sortsblandinger godkendt i 2020-2021:</t>
  </si>
  <si>
    <t>Gennemsnit af de 5 sorter med største arealer i opformering i 2021</t>
  </si>
  <si>
    <t>Blanding 1216</t>
  </si>
  <si>
    <t>Blanding 1217</t>
  </si>
  <si>
    <t>Blanding 1211</t>
  </si>
  <si>
    <t>Blanding 1218</t>
  </si>
  <si>
    <t>Blanding 1219</t>
  </si>
  <si>
    <t>Blanding 1220</t>
  </si>
  <si>
    <t>Blanding 1221</t>
  </si>
  <si>
    <t>Blanding 1222</t>
  </si>
  <si>
    <t>Udgår</t>
  </si>
  <si>
    <t>Evergreen ikke i forsøg</t>
  </si>
  <si>
    <t>Evergreen</t>
  </si>
  <si>
    <t>Accordine og KWS Cantton ikke i forsøg</t>
  </si>
  <si>
    <t>Udgår pga. meldug</t>
  </si>
  <si>
    <t>OK</t>
  </si>
  <si>
    <t>5 dage</t>
  </si>
  <si>
    <t>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</si>
</sst>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NumberFormat="1"/>
    <xf numFmtId="0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0" fillId="0" borderId="0" xfId="0" applyNumberFormat="1" applyFont="1" applyAlignment="1"/>
    <xf numFmtId="1" fontId="10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16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NumberFormat="1" applyFont="1"/>
    <xf numFmtId="164" fontId="11" fillId="0" borderId="0" xfId="0" applyNumberFormat="1" applyFont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164" fontId="11" fillId="3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164" fontId="11" fillId="0" borderId="0" xfId="0" applyNumberFormat="1" applyFont="1" applyFill="1" applyAlignment="1">
      <alignment horizontal="center"/>
    </xf>
    <xf numFmtId="0" fontId="8" fillId="0" borderId="0" xfId="0" applyNumberFormat="1" applyFont="1"/>
    <xf numFmtId="0" fontId="7" fillId="0" borderId="0" xfId="0" applyNumberFormat="1" applyFont="1" applyAlignment="1">
      <alignment horizontal="left"/>
    </xf>
    <xf numFmtId="0" fontId="6" fillId="0" borderId="0" xfId="0" applyNumberFormat="1" applyFont="1"/>
    <xf numFmtId="0" fontId="5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/>
    <xf numFmtId="164" fontId="10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" fillId="0" borderId="0" xfId="0" applyNumberFormat="1" applyFont="1"/>
    <xf numFmtId="0" fontId="10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Font="1"/>
    <xf numFmtId="0" fontId="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417922</xdr:colOff>
      <xdr:row>2</xdr:row>
      <xdr:rowOff>97155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04434B3-9463-423D-A02C-35D730801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5382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647112</xdr:colOff>
      <xdr:row>8</xdr:row>
      <xdr:rowOff>129540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0F844C8-4899-4166-B6C3-2C17BD05D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280"/>
          <a:ext cx="3169332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163"/>
  <sheetViews>
    <sheetView tabSelected="1" topLeftCell="A7" workbookViewId="0">
      <pane ySplit="15" topLeftCell="A46" activePane="bottomLeft" state="frozen"/>
      <selection activeCell="A7" sqref="A7"/>
      <selection pane="bottomLeft" activeCell="A91" sqref="A91"/>
    </sheetView>
  </sheetViews>
  <sheetFormatPr defaultRowHeight="14.4" x14ac:dyDescent="0.3"/>
  <cols>
    <col min="1" max="1" width="33" style="1" customWidth="1"/>
    <col min="2" max="2" width="17.09765625" style="2" bestFit="1" customWidth="1"/>
    <col min="3" max="3" width="17.5" style="2" bestFit="1" customWidth="1"/>
    <col min="4" max="4" width="17.3984375" style="2" bestFit="1" customWidth="1"/>
    <col min="5" max="5" width="19" style="2" bestFit="1" customWidth="1"/>
    <col min="6" max="6" width="18.09765625" style="2" bestFit="1" customWidth="1"/>
    <col min="7" max="7" width="16" style="2" bestFit="1" customWidth="1"/>
    <col min="8" max="8" width="14.09765625" style="2" bestFit="1" customWidth="1"/>
    <col min="9" max="9" width="13.3984375" style="2" bestFit="1" customWidth="1"/>
    <col min="10" max="16384" width="8.796875" style="1"/>
  </cols>
  <sheetData>
    <row r="5" spans="1:14" x14ac:dyDescent="0.3">
      <c r="A5" s="34" t="s">
        <v>46</v>
      </c>
      <c r="B5" s="34"/>
      <c r="C5" s="34"/>
      <c r="D5" s="34"/>
      <c r="E5" s="34"/>
      <c r="F5" s="34"/>
      <c r="G5" s="34"/>
      <c r="H5" s="34"/>
      <c r="I5" s="34"/>
      <c r="J5" s="34"/>
    </row>
    <row r="10" spans="1:14" x14ac:dyDescent="0.3">
      <c r="A10" s="34" t="s">
        <v>70</v>
      </c>
      <c r="B10" s="34"/>
      <c r="C10" s="34"/>
      <c r="D10" s="34"/>
      <c r="E10" s="34"/>
      <c r="F10" s="34"/>
      <c r="G10" s="34"/>
      <c r="H10" s="34"/>
      <c r="I10" s="34"/>
      <c r="J10" s="34"/>
    </row>
    <row r="12" spans="1:14" ht="15.6" customHeight="1" x14ac:dyDescent="0.3">
      <c r="A12" s="35" t="s">
        <v>71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3">
      <c r="C16" s="4"/>
      <c r="D16" s="4"/>
      <c r="E16" s="4"/>
      <c r="F16" s="4"/>
      <c r="G16" s="4"/>
      <c r="H16" s="4"/>
    </row>
    <row r="17" spans="1:14" x14ac:dyDescent="0.3">
      <c r="B17" s="3" t="s">
        <v>45</v>
      </c>
      <c r="C17" s="3" t="s">
        <v>35</v>
      </c>
      <c r="D17" s="3" t="s">
        <v>36</v>
      </c>
      <c r="E17" s="3" t="s">
        <v>37</v>
      </c>
      <c r="F17" s="3" t="s">
        <v>38</v>
      </c>
      <c r="G17" s="3" t="s">
        <v>41</v>
      </c>
      <c r="H17" s="3" t="s">
        <v>42</v>
      </c>
      <c r="J17" s="34" t="s">
        <v>47</v>
      </c>
      <c r="K17" s="34"/>
      <c r="L17" s="34"/>
      <c r="M17" s="34"/>
      <c r="N17" s="34"/>
    </row>
    <row r="18" spans="1:14" x14ac:dyDescent="0.3">
      <c r="C18" s="3" t="s">
        <v>34</v>
      </c>
      <c r="D18" s="3" t="s">
        <v>34</v>
      </c>
      <c r="E18" s="3" t="s">
        <v>34</v>
      </c>
      <c r="F18" s="3" t="s">
        <v>34</v>
      </c>
      <c r="G18" s="3" t="s">
        <v>39</v>
      </c>
      <c r="H18" s="3" t="s">
        <v>40</v>
      </c>
    </row>
    <row r="19" spans="1:14" x14ac:dyDescent="0.3">
      <c r="C19" s="3">
        <v>2021</v>
      </c>
      <c r="D19" s="3">
        <v>2021</v>
      </c>
      <c r="E19" s="3">
        <v>2021</v>
      </c>
      <c r="F19" s="3">
        <v>2021</v>
      </c>
      <c r="G19" s="3">
        <v>2021</v>
      </c>
      <c r="H19" s="3">
        <v>2021</v>
      </c>
    </row>
    <row r="20" spans="1:14" x14ac:dyDescent="0.3">
      <c r="B20" s="2" t="s">
        <v>50</v>
      </c>
      <c r="C20" s="11">
        <v>0</v>
      </c>
      <c r="D20" s="11">
        <v>12</v>
      </c>
      <c r="E20" s="11">
        <v>4.8900000000000006</v>
      </c>
      <c r="F20" s="11">
        <v>6</v>
      </c>
      <c r="G20" s="3" t="s">
        <v>120</v>
      </c>
      <c r="H20" s="3" t="s">
        <v>121</v>
      </c>
    </row>
    <row r="21" spans="1:14" ht="43.2" x14ac:dyDescent="0.3">
      <c r="A21" s="9" t="s">
        <v>44</v>
      </c>
      <c r="I21" s="6" t="s">
        <v>43</v>
      </c>
      <c r="J21" s="3">
        <v>2021</v>
      </c>
      <c r="K21" s="3">
        <v>2020</v>
      </c>
      <c r="L21" s="3">
        <v>2019</v>
      </c>
      <c r="M21" s="3">
        <v>2018</v>
      </c>
      <c r="N21" s="3">
        <v>2017</v>
      </c>
    </row>
    <row r="22" spans="1:14" x14ac:dyDescent="0.3">
      <c r="B22" s="30" t="s">
        <v>72</v>
      </c>
      <c r="C22" s="27">
        <v>0</v>
      </c>
      <c r="D22" s="27">
        <v>7</v>
      </c>
      <c r="E22" s="27">
        <v>1.4</v>
      </c>
      <c r="F22" s="27">
        <v>7</v>
      </c>
      <c r="G22" s="7">
        <v>44404</v>
      </c>
      <c r="H22" s="2">
        <v>70</v>
      </c>
      <c r="I22" s="5">
        <f>AVERAGE(J22:N22)</f>
        <v>97</v>
      </c>
      <c r="J22" s="2">
        <v>97</v>
      </c>
      <c r="K22" s="2" t="s">
        <v>103</v>
      </c>
      <c r="L22" s="2" t="s">
        <v>103</v>
      </c>
      <c r="M22" s="2" t="s">
        <v>103</v>
      </c>
      <c r="N22" s="2" t="s">
        <v>103</v>
      </c>
    </row>
    <row r="23" spans="1:14" x14ac:dyDescent="0.3">
      <c r="B23" s="30" t="s">
        <v>0</v>
      </c>
      <c r="C23" s="27">
        <v>0</v>
      </c>
      <c r="D23" s="27">
        <v>14</v>
      </c>
      <c r="E23" s="27">
        <v>4.5999999999999996</v>
      </c>
      <c r="F23" s="27">
        <v>25</v>
      </c>
      <c r="G23" s="7">
        <v>44403</v>
      </c>
      <c r="H23" s="2">
        <v>67</v>
      </c>
      <c r="I23" s="5">
        <f t="shared" ref="I23:I86" si="0">AVERAGE(J23:N23)</f>
        <v>103</v>
      </c>
      <c r="J23" s="2">
        <v>102</v>
      </c>
      <c r="K23" s="2">
        <v>103</v>
      </c>
      <c r="L23" s="2">
        <v>102</v>
      </c>
      <c r="M23" s="2">
        <v>104</v>
      </c>
      <c r="N23" s="2">
        <v>104</v>
      </c>
    </row>
    <row r="24" spans="1:14" x14ac:dyDescent="0.3">
      <c r="B24" s="30" t="s">
        <v>73</v>
      </c>
      <c r="C24" s="27">
        <v>0</v>
      </c>
      <c r="D24" s="27">
        <v>12</v>
      </c>
      <c r="E24" s="27">
        <v>2.2999999999999998</v>
      </c>
      <c r="F24" s="27">
        <v>0.02</v>
      </c>
      <c r="G24" s="7">
        <v>44404</v>
      </c>
      <c r="H24" s="2">
        <v>71</v>
      </c>
      <c r="I24" s="5">
        <f t="shared" si="0"/>
        <v>101.5</v>
      </c>
      <c r="J24" s="2">
        <v>100</v>
      </c>
      <c r="K24" s="2">
        <v>103</v>
      </c>
      <c r="L24" s="2" t="s">
        <v>103</v>
      </c>
      <c r="M24" s="2" t="s">
        <v>103</v>
      </c>
      <c r="N24" s="2" t="s">
        <v>103</v>
      </c>
    </row>
    <row r="25" spans="1:14" x14ac:dyDescent="0.3">
      <c r="B25" s="30" t="s">
        <v>1</v>
      </c>
      <c r="C25" s="27">
        <v>0</v>
      </c>
      <c r="D25" s="27">
        <v>2.9</v>
      </c>
      <c r="E25" s="27">
        <v>1.9</v>
      </c>
      <c r="F25" s="27">
        <v>9</v>
      </c>
      <c r="G25" s="7">
        <v>44405</v>
      </c>
      <c r="H25" s="2">
        <v>75</v>
      </c>
      <c r="I25" s="5">
        <f t="shared" si="0"/>
        <v>103.25</v>
      </c>
      <c r="J25" s="2">
        <v>103</v>
      </c>
      <c r="K25" s="2">
        <v>104</v>
      </c>
      <c r="L25" s="2">
        <v>103</v>
      </c>
      <c r="M25" s="2">
        <v>103</v>
      </c>
      <c r="N25" s="2" t="s">
        <v>103</v>
      </c>
    </row>
    <row r="26" spans="1:14" x14ac:dyDescent="0.3">
      <c r="B26" s="30" t="s">
        <v>74</v>
      </c>
      <c r="C26" s="27">
        <v>0</v>
      </c>
      <c r="D26" s="27">
        <v>10</v>
      </c>
      <c r="E26" s="27">
        <v>1.1000000000000001</v>
      </c>
      <c r="F26" s="27">
        <v>0.08</v>
      </c>
      <c r="G26" s="7">
        <v>44403</v>
      </c>
      <c r="H26" s="2">
        <v>70</v>
      </c>
      <c r="I26" s="5">
        <f t="shared" si="0"/>
        <v>99</v>
      </c>
      <c r="J26" s="2">
        <v>99</v>
      </c>
      <c r="K26" s="2" t="s">
        <v>103</v>
      </c>
      <c r="L26" s="2" t="s">
        <v>103</v>
      </c>
      <c r="M26" s="2" t="s">
        <v>103</v>
      </c>
      <c r="N26" s="2" t="s">
        <v>103</v>
      </c>
    </row>
    <row r="27" spans="1:14" x14ac:dyDescent="0.3">
      <c r="B27" s="30" t="s">
        <v>2</v>
      </c>
      <c r="C27" s="27">
        <v>0</v>
      </c>
      <c r="D27" s="27">
        <v>11</v>
      </c>
      <c r="E27" s="27">
        <v>3.7</v>
      </c>
      <c r="F27" s="27">
        <v>6</v>
      </c>
      <c r="G27" s="7">
        <v>44403</v>
      </c>
      <c r="H27" s="2">
        <v>66</v>
      </c>
      <c r="I27" s="5">
        <f t="shared" si="0"/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</row>
    <row r="28" spans="1:14" x14ac:dyDescent="0.3">
      <c r="B28" s="30" t="s">
        <v>75</v>
      </c>
      <c r="C28" s="27">
        <v>0</v>
      </c>
      <c r="D28" s="27">
        <v>6</v>
      </c>
      <c r="E28" s="27">
        <v>2.1</v>
      </c>
      <c r="F28" s="27">
        <v>0.19</v>
      </c>
      <c r="G28" s="7">
        <v>44406</v>
      </c>
      <c r="H28" s="2">
        <v>70</v>
      </c>
      <c r="I28" s="5">
        <f t="shared" si="0"/>
        <v>103</v>
      </c>
      <c r="J28" s="2">
        <v>103</v>
      </c>
      <c r="K28" s="2" t="s">
        <v>103</v>
      </c>
      <c r="L28" s="2" t="s">
        <v>103</v>
      </c>
      <c r="M28" s="2" t="s">
        <v>103</v>
      </c>
      <c r="N28" s="2" t="s">
        <v>103</v>
      </c>
    </row>
    <row r="29" spans="1:14" x14ac:dyDescent="0.3">
      <c r="B29" s="30" t="s">
        <v>3</v>
      </c>
      <c r="C29" s="27">
        <v>0</v>
      </c>
      <c r="D29" s="27">
        <v>11</v>
      </c>
      <c r="E29" s="27">
        <v>8</v>
      </c>
      <c r="F29" s="27">
        <v>4.3</v>
      </c>
      <c r="G29" s="7">
        <v>44404</v>
      </c>
      <c r="H29" s="2">
        <v>66</v>
      </c>
      <c r="I29" s="5">
        <f t="shared" si="0"/>
        <v>102.5</v>
      </c>
      <c r="J29" s="2">
        <v>103</v>
      </c>
      <c r="K29" s="2">
        <v>102</v>
      </c>
      <c r="L29" s="2" t="s">
        <v>103</v>
      </c>
      <c r="M29" s="2" t="s">
        <v>103</v>
      </c>
      <c r="N29" s="2" t="s">
        <v>103</v>
      </c>
    </row>
    <row r="30" spans="1:14" x14ac:dyDescent="0.3">
      <c r="B30" s="30" t="s">
        <v>4</v>
      </c>
      <c r="C30" s="27">
        <v>0</v>
      </c>
      <c r="D30" s="27">
        <v>7</v>
      </c>
      <c r="E30" s="27">
        <v>1.5</v>
      </c>
      <c r="F30" s="27">
        <v>2</v>
      </c>
      <c r="G30" s="7">
        <v>44405</v>
      </c>
      <c r="H30" s="2">
        <v>69</v>
      </c>
      <c r="I30" s="5">
        <f t="shared" si="0"/>
        <v>101.5</v>
      </c>
      <c r="J30" s="2">
        <v>103</v>
      </c>
      <c r="K30" s="2">
        <v>100</v>
      </c>
      <c r="L30" s="2" t="s">
        <v>103</v>
      </c>
      <c r="M30" s="2" t="s">
        <v>103</v>
      </c>
      <c r="N30" s="2" t="s">
        <v>103</v>
      </c>
    </row>
    <row r="31" spans="1:14" x14ac:dyDescent="0.3">
      <c r="A31" s="29" t="s">
        <v>48</v>
      </c>
      <c r="B31" s="30" t="s">
        <v>76</v>
      </c>
      <c r="C31" s="27">
        <v>0</v>
      </c>
      <c r="D31" s="27">
        <v>0.24</v>
      </c>
      <c r="E31" s="27">
        <v>2.6</v>
      </c>
      <c r="F31" s="27">
        <v>0.18</v>
      </c>
      <c r="G31" s="7">
        <v>44404</v>
      </c>
      <c r="H31" s="2">
        <v>69</v>
      </c>
      <c r="I31" s="5">
        <f t="shared" si="0"/>
        <v>96</v>
      </c>
      <c r="J31" s="2">
        <v>96</v>
      </c>
      <c r="K31" s="2" t="s">
        <v>103</v>
      </c>
      <c r="L31" s="2" t="s">
        <v>103</v>
      </c>
      <c r="M31" s="2" t="s">
        <v>103</v>
      </c>
      <c r="N31" s="2" t="s">
        <v>103</v>
      </c>
    </row>
    <row r="32" spans="1:14" x14ac:dyDescent="0.3">
      <c r="B32" s="30" t="s">
        <v>5</v>
      </c>
      <c r="C32" s="27">
        <v>0</v>
      </c>
      <c r="D32" s="27">
        <v>0.08</v>
      </c>
      <c r="E32" s="27">
        <v>2.6</v>
      </c>
      <c r="F32" s="27">
        <v>40</v>
      </c>
      <c r="G32" s="7">
        <v>44406</v>
      </c>
      <c r="H32" s="2">
        <v>69</v>
      </c>
      <c r="I32" s="5">
        <f t="shared" si="0"/>
        <v>98</v>
      </c>
      <c r="J32" s="2">
        <v>96</v>
      </c>
      <c r="K32" s="2">
        <v>99</v>
      </c>
      <c r="L32" s="2">
        <v>99</v>
      </c>
      <c r="M32" s="2" t="s">
        <v>103</v>
      </c>
      <c r="N32" s="2" t="s">
        <v>103</v>
      </c>
    </row>
    <row r="33" spans="1:14" x14ac:dyDescent="0.3">
      <c r="B33" s="30" t="s">
        <v>77</v>
      </c>
      <c r="C33" s="27">
        <v>0</v>
      </c>
      <c r="D33" s="27">
        <v>9</v>
      </c>
      <c r="E33" s="27">
        <v>2.4</v>
      </c>
      <c r="F33" s="27">
        <v>7.0000000000000007E-2</v>
      </c>
      <c r="G33" s="7">
        <v>44407</v>
      </c>
      <c r="H33" s="2">
        <v>71</v>
      </c>
      <c r="I33" s="5">
        <f t="shared" si="0"/>
        <v>98</v>
      </c>
      <c r="J33" s="2">
        <v>98</v>
      </c>
      <c r="K33" s="2" t="s">
        <v>103</v>
      </c>
      <c r="L33" s="2" t="s">
        <v>103</v>
      </c>
      <c r="M33" s="2" t="s">
        <v>103</v>
      </c>
      <c r="N33" s="2" t="s">
        <v>103</v>
      </c>
    </row>
    <row r="34" spans="1:14" x14ac:dyDescent="0.3">
      <c r="A34" s="29" t="s">
        <v>48</v>
      </c>
      <c r="B34" s="30" t="s">
        <v>78</v>
      </c>
      <c r="C34" s="27">
        <v>0</v>
      </c>
      <c r="D34" s="27">
        <v>9</v>
      </c>
      <c r="E34" s="27">
        <v>4</v>
      </c>
      <c r="F34" s="27">
        <v>44</v>
      </c>
      <c r="G34" s="7">
        <v>44403</v>
      </c>
      <c r="H34" s="2">
        <v>67</v>
      </c>
      <c r="I34" s="5">
        <f t="shared" si="0"/>
        <v>95</v>
      </c>
      <c r="J34" s="2">
        <v>95</v>
      </c>
      <c r="K34" s="2" t="s">
        <v>103</v>
      </c>
      <c r="L34" s="2" t="s">
        <v>103</v>
      </c>
      <c r="M34" s="2" t="s">
        <v>103</v>
      </c>
      <c r="N34" s="2" t="s">
        <v>103</v>
      </c>
    </row>
    <row r="35" spans="1:14" x14ac:dyDescent="0.3">
      <c r="A35" s="29" t="s">
        <v>48</v>
      </c>
      <c r="B35" s="30" t="s">
        <v>79</v>
      </c>
      <c r="C35" s="27">
        <v>1</v>
      </c>
      <c r="D35" s="27">
        <v>8</v>
      </c>
      <c r="E35" s="27">
        <v>1</v>
      </c>
      <c r="F35" s="27">
        <v>7</v>
      </c>
      <c r="G35" s="7">
        <v>44404</v>
      </c>
      <c r="H35" s="2">
        <v>66</v>
      </c>
      <c r="I35" s="5">
        <f t="shared" si="0"/>
        <v>88</v>
      </c>
      <c r="J35" s="2">
        <v>88</v>
      </c>
      <c r="K35" s="2" t="s">
        <v>103</v>
      </c>
      <c r="L35" s="2" t="s">
        <v>103</v>
      </c>
      <c r="M35" s="2" t="s">
        <v>103</v>
      </c>
      <c r="N35" s="2" t="s">
        <v>103</v>
      </c>
    </row>
    <row r="36" spans="1:14" x14ac:dyDescent="0.3">
      <c r="A36" s="29" t="s">
        <v>48</v>
      </c>
      <c r="B36" s="30" t="s">
        <v>80</v>
      </c>
      <c r="C36" s="27">
        <v>0</v>
      </c>
      <c r="D36" s="27">
        <v>8</v>
      </c>
      <c r="E36" s="27">
        <v>1.4</v>
      </c>
      <c r="F36" s="27">
        <v>0</v>
      </c>
      <c r="G36" s="7">
        <v>44405</v>
      </c>
      <c r="H36" s="2">
        <v>65</v>
      </c>
      <c r="I36" s="5">
        <f t="shared" si="0"/>
        <v>90</v>
      </c>
      <c r="J36" s="2">
        <v>90</v>
      </c>
      <c r="K36" s="2" t="s">
        <v>103</v>
      </c>
      <c r="L36" s="2" t="s">
        <v>103</v>
      </c>
      <c r="M36" s="2" t="s">
        <v>103</v>
      </c>
      <c r="N36" s="2" t="s">
        <v>103</v>
      </c>
    </row>
    <row r="37" spans="1:14" x14ac:dyDescent="0.3">
      <c r="B37" s="30" t="s">
        <v>6</v>
      </c>
      <c r="C37" s="27">
        <v>0</v>
      </c>
      <c r="D37" s="27">
        <v>7.0000000000000007E-2</v>
      </c>
      <c r="E37" s="27">
        <v>3.9</v>
      </c>
      <c r="F37" s="27">
        <v>0.19</v>
      </c>
      <c r="G37" s="7">
        <v>44405</v>
      </c>
      <c r="H37" s="2">
        <v>72</v>
      </c>
      <c r="I37" s="5">
        <f t="shared" si="0"/>
        <v>100.4</v>
      </c>
      <c r="J37" s="2">
        <v>98</v>
      </c>
      <c r="K37" s="2">
        <v>101</v>
      </c>
      <c r="L37" s="2">
        <v>100</v>
      </c>
      <c r="M37" s="2">
        <v>98</v>
      </c>
      <c r="N37" s="2">
        <v>105</v>
      </c>
    </row>
    <row r="38" spans="1:14" x14ac:dyDescent="0.3">
      <c r="B38" s="30" t="s">
        <v>7</v>
      </c>
      <c r="C38" s="27">
        <v>0</v>
      </c>
      <c r="D38" s="27">
        <v>14</v>
      </c>
      <c r="E38" s="27">
        <v>2.7</v>
      </c>
      <c r="F38" s="27">
        <v>0</v>
      </c>
      <c r="G38" s="7">
        <v>44403</v>
      </c>
      <c r="H38" s="2">
        <v>65</v>
      </c>
      <c r="I38" s="5">
        <f t="shared" si="0"/>
        <v>100.6</v>
      </c>
      <c r="J38" s="2">
        <v>100</v>
      </c>
      <c r="K38" s="2">
        <v>99</v>
      </c>
      <c r="L38" s="2">
        <v>99</v>
      </c>
      <c r="M38" s="2">
        <v>104</v>
      </c>
      <c r="N38" s="2">
        <v>101</v>
      </c>
    </row>
    <row r="39" spans="1:14" x14ac:dyDescent="0.3">
      <c r="B39" s="30" t="s">
        <v>8</v>
      </c>
      <c r="C39" s="27">
        <v>0</v>
      </c>
      <c r="D39" s="27">
        <v>10</v>
      </c>
      <c r="E39" s="27">
        <v>2.1</v>
      </c>
      <c r="F39" s="27">
        <v>0.17</v>
      </c>
      <c r="G39" s="7">
        <v>44404</v>
      </c>
      <c r="H39" s="2">
        <v>67</v>
      </c>
      <c r="I39" s="5">
        <f t="shared" si="0"/>
        <v>103.33333333333333</v>
      </c>
      <c r="J39" s="2">
        <v>103</v>
      </c>
      <c r="K39" s="2">
        <v>105</v>
      </c>
      <c r="L39" s="2">
        <v>102</v>
      </c>
      <c r="M39" s="2" t="s">
        <v>103</v>
      </c>
      <c r="N39" s="2" t="s">
        <v>103</v>
      </c>
    </row>
    <row r="40" spans="1:14" x14ac:dyDescent="0.3">
      <c r="B40" s="30" t="s">
        <v>9</v>
      </c>
      <c r="C40" s="27">
        <v>0</v>
      </c>
      <c r="D40" s="27">
        <v>6</v>
      </c>
      <c r="E40" s="27">
        <v>2.2000000000000002</v>
      </c>
      <c r="F40" s="27">
        <v>0.5</v>
      </c>
      <c r="G40" s="7">
        <v>44406</v>
      </c>
      <c r="H40" s="2">
        <v>64</v>
      </c>
      <c r="I40" s="5">
        <f t="shared" si="0"/>
        <v>101.6</v>
      </c>
      <c r="J40" s="2">
        <v>99</v>
      </c>
      <c r="K40" s="2">
        <v>103</v>
      </c>
      <c r="L40" s="2">
        <v>100</v>
      </c>
      <c r="M40" s="2">
        <v>104</v>
      </c>
      <c r="N40" s="2">
        <v>102</v>
      </c>
    </row>
    <row r="41" spans="1:14" x14ac:dyDescent="0.3">
      <c r="B41" s="30" t="s">
        <v>10</v>
      </c>
      <c r="C41" s="27">
        <v>3.7</v>
      </c>
      <c r="D41" s="27">
        <v>8</v>
      </c>
      <c r="E41" s="27">
        <v>1</v>
      </c>
      <c r="F41" s="27">
        <v>0.05</v>
      </c>
      <c r="G41" s="7">
        <v>44405</v>
      </c>
      <c r="H41" s="2">
        <v>73</v>
      </c>
      <c r="I41" s="5">
        <f t="shared" si="0"/>
        <v>100</v>
      </c>
      <c r="J41" s="2">
        <v>96</v>
      </c>
      <c r="K41" s="2">
        <v>101</v>
      </c>
      <c r="L41" s="2">
        <v>101</v>
      </c>
      <c r="M41" s="2">
        <v>102</v>
      </c>
      <c r="N41" s="2" t="s">
        <v>103</v>
      </c>
    </row>
    <row r="42" spans="1:14" x14ac:dyDescent="0.3">
      <c r="B42" s="30" t="s">
        <v>11</v>
      </c>
      <c r="C42" s="27">
        <v>0</v>
      </c>
      <c r="D42" s="27">
        <v>9</v>
      </c>
      <c r="E42" s="27">
        <v>6</v>
      </c>
      <c r="F42" s="27">
        <v>4.8</v>
      </c>
      <c r="G42" s="7">
        <v>44405</v>
      </c>
      <c r="H42" s="2">
        <v>67</v>
      </c>
      <c r="I42" s="5">
        <f t="shared" si="0"/>
        <v>102.25</v>
      </c>
      <c r="J42" s="2">
        <v>101</v>
      </c>
      <c r="K42" s="2">
        <v>105</v>
      </c>
      <c r="L42" s="2">
        <v>103</v>
      </c>
      <c r="M42" s="2">
        <v>100</v>
      </c>
      <c r="N42" s="2" t="s">
        <v>103</v>
      </c>
    </row>
    <row r="43" spans="1:14" x14ac:dyDescent="0.3">
      <c r="B43" s="30" t="s">
        <v>12</v>
      </c>
      <c r="C43" s="27">
        <v>0</v>
      </c>
      <c r="D43" s="27">
        <v>6</v>
      </c>
      <c r="E43" s="27">
        <v>2.6</v>
      </c>
      <c r="F43" s="27">
        <v>8</v>
      </c>
      <c r="G43" s="7">
        <v>44404</v>
      </c>
      <c r="H43" s="2">
        <v>70</v>
      </c>
      <c r="I43" s="5">
        <f t="shared" si="0"/>
        <v>102</v>
      </c>
      <c r="J43" s="2">
        <v>100</v>
      </c>
      <c r="K43" s="2">
        <v>102</v>
      </c>
      <c r="L43" s="2">
        <v>105</v>
      </c>
      <c r="M43" s="2">
        <v>101</v>
      </c>
      <c r="N43" s="2" t="s">
        <v>103</v>
      </c>
    </row>
    <row r="44" spans="1:14" x14ac:dyDescent="0.3">
      <c r="B44" s="30" t="s">
        <v>81</v>
      </c>
      <c r="C44" s="27">
        <v>0</v>
      </c>
      <c r="D44" s="27">
        <v>13</v>
      </c>
      <c r="E44" s="27">
        <v>1.2</v>
      </c>
      <c r="F44" s="27">
        <v>0.88</v>
      </c>
      <c r="G44" s="7">
        <v>44406</v>
      </c>
      <c r="H44" s="2">
        <v>70</v>
      </c>
      <c r="I44" s="5">
        <f t="shared" si="0"/>
        <v>98</v>
      </c>
      <c r="J44" s="2">
        <v>98</v>
      </c>
      <c r="K44" s="2" t="s">
        <v>103</v>
      </c>
      <c r="L44" s="2" t="s">
        <v>103</v>
      </c>
      <c r="M44" s="2" t="s">
        <v>103</v>
      </c>
      <c r="N44" s="2" t="s">
        <v>103</v>
      </c>
    </row>
    <row r="45" spans="1:14" x14ac:dyDescent="0.3">
      <c r="B45" s="30" t="s">
        <v>13</v>
      </c>
      <c r="C45" s="27">
        <v>0</v>
      </c>
      <c r="D45" s="27">
        <v>14</v>
      </c>
      <c r="E45" s="27">
        <v>2.9</v>
      </c>
      <c r="F45" s="27">
        <v>0.08</v>
      </c>
      <c r="G45" s="7">
        <v>44405</v>
      </c>
      <c r="H45" s="2">
        <v>65</v>
      </c>
      <c r="I45" s="5">
        <f t="shared" si="0"/>
        <v>98</v>
      </c>
      <c r="J45" s="2">
        <v>97</v>
      </c>
      <c r="K45" s="2">
        <v>99</v>
      </c>
      <c r="L45" s="2">
        <v>97</v>
      </c>
      <c r="M45" s="2">
        <v>98</v>
      </c>
      <c r="N45" s="2">
        <v>99</v>
      </c>
    </row>
    <row r="46" spans="1:14" x14ac:dyDescent="0.3">
      <c r="B46" s="30" t="s">
        <v>14</v>
      </c>
      <c r="C46" s="27">
        <v>0</v>
      </c>
      <c r="D46" s="27">
        <v>16</v>
      </c>
      <c r="E46" s="27">
        <v>3.9</v>
      </c>
      <c r="F46" s="27">
        <v>6</v>
      </c>
      <c r="G46" s="7">
        <v>44404</v>
      </c>
      <c r="H46" s="2">
        <v>64</v>
      </c>
      <c r="I46" s="5">
        <f t="shared" si="0"/>
        <v>98.333333333333329</v>
      </c>
      <c r="J46" s="2">
        <v>96</v>
      </c>
      <c r="K46" s="2">
        <v>101</v>
      </c>
      <c r="L46" s="2">
        <v>98</v>
      </c>
      <c r="M46" s="2" t="s">
        <v>103</v>
      </c>
      <c r="N46" s="2" t="s">
        <v>103</v>
      </c>
    </row>
    <row r="47" spans="1:14" x14ac:dyDescent="0.3">
      <c r="B47" s="30" t="s">
        <v>82</v>
      </c>
      <c r="C47" s="27">
        <v>0</v>
      </c>
      <c r="D47" s="27">
        <v>7</v>
      </c>
      <c r="E47" s="27">
        <v>1.4</v>
      </c>
      <c r="F47" s="27">
        <v>0.18</v>
      </c>
      <c r="G47" s="7">
        <v>44403</v>
      </c>
      <c r="H47" s="2">
        <v>63</v>
      </c>
      <c r="I47" s="5">
        <f t="shared" si="0"/>
        <v>100</v>
      </c>
      <c r="J47" s="2">
        <v>100</v>
      </c>
      <c r="K47" s="2" t="s">
        <v>103</v>
      </c>
      <c r="L47" s="2" t="s">
        <v>103</v>
      </c>
      <c r="M47" s="2" t="s">
        <v>103</v>
      </c>
      <c r="N47" s="2" t="s">
        <v>103</v>
      </c>
    </row>
    <row r="48" spans="1:14" x14ac:dyDescent="0.3">
      <c r="B48" s="30" t="s">
        <v>15</v>
      </c>
      <c r="C48" s="27">
        <v>0</v>
      </c>
      <c r="D48" s="27">
        <v>8</v>
      </c>
      <c r="E48" s="27">
        <v>1.9</v>
      </c>
      <c r="F48" s="27">
        <v>9</v>
      </c>
      <c r="G48" s="7">
        <v>44402</v>
      </c>
      <c r="H48" s="2">
        <v>72</v>
      </c>
      <c r="I48" s="5">
        <f t="shared" si="0"/>
        <v>100</v>
      </c>
      <c r="J48" s="2">
        <v>99</v>
      </c>
      <c r="K48" s="2">
        <v>101</v>
      </c>
      <c r="L48" s="2" t="s">
        <v>103</v>
      </c>
      <c r="M48" s="2" t="s">
        <v>103</v>
      </c>
      <c r="N48" s="2" t="s">
        <v>103</v>
      </c>
    </row>
    <row r="49" spans="2:14" x14ac:dyDescent="0.3">
      <c r="B49" s="30" t="s">
        <v>16</v>
      </c>
      <c r="C49" s="27">
        <v>0</v>
      </c>
      <c r="D49" s="27">
        <v>4.8</v>
      </c>
      <c r="E49" s="27">
        <v>1.9</v>
      </c>
      <c r="F49" s="27">
        <v>4</v>
      </c>
      <c r="G49" s="7">
        <v>44406</v>
      </c>
      <c r="H49" s="2">
        <v>74</v>
      </c>
      <c r="I49" s="5">
        <f t="shared" si="0"/>
        <v>101.33333333333333</v>
      </c>
      <c r="J49" s="2">
        <v>100</v>
      </c>
      <c r="K49" s="2">
        <v>102</v>
      </c>
      <c r="L49" s="2">
        <v>102</v>
      </c>
      <c r="M49" s="2" t="s">
        <v>103</v>
      </c>
      <c r="N49" s="2" t="s">
        <v>103</v>
      </c>
    </row>
    <row r="50" spans="2:14" x14ac:dyDescent="0.3">
      <c r="B50" s="30" t="s">
        <v>17</v>
      </c>
      <c r="C50" s="27">
        <v>0</v>
      </c>
      <c r="D50" s="27">
        <v>5</v>
      </c>
      <c r="E50" s="27">
        <v>2.6</v>
      </c>
      <c r="F50" s="27">
        <v>0.09</v>
      </c>
      <c r="G50" s="7">
        <v>44404</v>
      </c>
      <c r="H50" s="2">
        <v>70</v>
      </c>
      <c r="I50" s="5">
        <f t="shared" si="0"/>
        <v>101.66666666666667</v>
      </c>
      <c r="J50" s="2">
        <v>99</v>
      </c>
      <c r="K50" s="2">
        <v>102</v>
      </c>
      <c r="L50" s="2">
        <v>104</v>
      </c>
      <c r="M50" s="2" t="s">
        <v>103</v>
      </c>
      <c r="N50" s="2" t="s">
        <v>103</v>
      </c>
    </row>
    <row r="51" spans="2:14" x14ac:dyDescent="0.3">
      <c r="B51" s="30" t="s">
        <v>83</v>
      </c>
      <c r="C51" s="27">
        <v>0</v>
      </c>
      <c r="D51" s="27">
        <v>16</v>
      </c>
      <c r="E51" s="27">
        <v>1.6</v>
      </c>
      <c r="F51" s="27">
        <v>3.5</v>
      </c>
      <c r="G51" s="7">
        <v>44405</v>
      </c>
      <c r="H51" s="2">
        <v>69</v>
      </c>
      <c r="I51" s="5">
        <f t="shared" si="0"/>
        <v>101</v>
      </c>
      <c r="J51" s="2">
        <v>101</v>
      </c>
      <c r="K51" s="2" t="s">
        <v>103</v>
      </c>
      <c r="L51" s="2" t="s">
        <v>103</v>
      </c>
      <c r="M51" s="2" t="s">
        <v>103</v>
      </c>
      <c r="N51" s="2" t="s">
        <v>103</v>
      </c>
    </row>
    <row r="52" spans="2:14" x14ac:dyDescent="0.3">
      <c r="B52" s="30" t="s">
        <v>18</v>
      </c>
      <c r="C52" s="27">
        <v>0</v>
      </c>
      <c r="D52" s="27">
        <v>17</v>
      </c>
      <c r="E52" s="27">
        <v>2.6</v>
      </c>
      <c r="F52" s="27">
        <v>1.1000000000000001</v>
      </c>
      <c r="G52" s="7">
        <v>44405</v>
      </c>
      <c r="H52" s="2">
        <v>71</v>
      </c>
      <c r="I52" s="5">
        <f t="shared" si="0"/>
        <v>100.75</v>
      </c>
      <c r="J52" s="2">
        <v>99</v>
      </c>
      <c r="K52" s="2">
        <v>103</v>
      </c>
      <c r="L52" s="2">
        <v>100</v>
      </c>
      <c r="M52" s="2">
        <v>101</v>
      </c>
      <c r="N52" s="2" t="s">
        <v>103</v>
      </c>
    </row>
    <row r="53" spans="2:14" x14ac:dyDescent="0.3">
      <c r="B53" s="30" t="s">
        <v>84</v>
      </c>
      <c r="C53" s="27">
        <v>0</v>
      </c>
      <c r="D53" s="27">
        <v>15</v>
      </c>
      <c r="E53" s="27">
        <v>2.6</v>
      </c>
      <c r="F53" s="27">
        <v>4.7</v>
      </c>
      <c r="G53" s="7">
        <v>44405</v>
      </c>
      <c r="H53" s="2">
        <v>71</v>
      </c>
      <c r="I53" s="5">
        <f t="shared" si="0"/>
        <v>102.5</v>
      </c>
      <c r="J53" s="2">
        <v>102</v>
      </c>
      <c r="K53" s="2">
        <v>103</v>
      </c>
      <c r="L53" s="2" t="s">
        <v>103</v>
      </c>
      <c r="M53" s="2" t="s">
        <v>103</v>
      </c>
      <c r="N53" s="2" t="s">
        <v>103</v>
      </c>
    </row>
    <row r="54" spans="2:14" x14ac:dyDescent="0.3">
      <c r="B54" s="30" t="s">
        <v>19</v>
      </c>
      <c r="C54" s="27">
        <v>0</v>
      </c>
      <c r="D54" s="27">
        <v>6</v>
      </c>
      <c r="E54" s="27">
        <v>5</v>
      </c>
      <c r="F54" s="27">
        <v>0</v>
      </c>
      <c r="G54" s="7">
        <v>44404</v>
      </c>
      <c r="H54" s="2">
        <v>65</v>
      </c>
      <c r="I54" s="5">
        <f t="shared" si="0"/>
        <v>103</v>
      </c>
      <c r="J54" s="2">
        <v>101</v>
      </c>
      <c r="K54" s="2">
        <v>105</v>
      </c>
      <c r="L54" s="2" t="s">
        <v>103</v>
      </c>
      <c r="M54" s="2" t="s">
        <v>103</v>
      </c>
      <c r="N54" s="2" t="s">
        <v>103</v>
      </c>
    </row>
    <row r="55" spans="2:14" x14ac:dyDescent="0.3">
      <c r="B55" s="30" t="s">
        <v>20</v>
      </c>
      <c r="C55" s="27">
        <v>0</v>
      </c>
      <c r="D55" s="27">
        <v>16</v>
      </c>
      <c r="E55" s="27">
        <v>2.9</v>
      </c>
      <c r="F55" s="27">
        <v>21</v>
      </c>
      <c r="G55" s="7">
        <v>44405</v>
      </c>
      <c r="H55" s="2">
        <v>66</v>
      </c>
      <c r="I55" s="5">
        <f t="shared" si="0"/>
        <v>100</v>
      </c>
      <c r="J55" s="2">
        <v>100</v>
      </c>
      <c r="K55" s="2" t="s">
        <v>103</v>
      </c>
      <c r="L55" s="2" t="s">
        <v>103</v>
      </c>
      <c r="M55" s="2" t="s">
        <v>103</v>
      </c>
      <c r="N55" s="2" t="s">
        <v>103</v>
      </c>
    </row>
    <row r="56" spans="2:14" x14ac:dyDescent="0.3">
      <c r="B56" s="30" t="s">
        <v>21</v>
      </c>
      <c r="C56" s="27">
        <v>0</v>
      </c>
      <c r="D56" s="27">
        <v>0.05</v>
      </c>
      <c r="E56" s="27">
        <v>5</v>
      </c>
      <c r="F56" s="27">
        <v>17</v>
      </c>
      <c r="G56" s="7">
        <v>44403</v>
      </c>
      <c r="H56" s="2">
        <v>65</v>
      </c>
      <c r="I56" s="5">
        <f t="shared" si="0"/>
        <v>102.2</v>
      </c>
      <c r="J56" s="2">
        <v>102</v>
      </c>
      <c r="K56" s="2">
        <v>103</v>
      </c>
      <c r="L56" s="2">
        <v>102</v>
      </c>
      <c r="M56" s="2">
        <v>99</v>
      </c>
      <c r="N56" s="2">
        <v>105</v>
      </c>
    </row>
    <row r="57" spans="2:14" x14ac:dyDescent="0.3">
      <c r="B57" s="30" t="s">
        <v>85</v>
      </c>
      <c r="C57" s="27">
        <v>0</v>
      </c>
      <c r="D57" s="27">
        <v>1.5</v>
      </c>
      <c r="E57" s="27">
        <v>3.4</v>
      </c>
      <c r="F57" s="27">
        <v>5</v>
      </c>
      <c r="G57" s="7">
        <v>44406</v>
      </c>
      <c r="H57" s="2">
        <v>68</v>
      </c>
      <c r="I57" s="5">
        <f t="shared" si="0"/>
        <v>100.5</v>
      </c>
      <c r="J57" s="2">
        <v>100</v>
      </c>
      <c r="K57" s="2">
        <v>101</v>
      </c>
      <c r="L57" s="2" t="s">
        <v>103</v>
      </c>
      <c r="M57" s="2" t="s">
        <v>103</v>
      </c>
      <c r="N57" s="2" t="s">
        <v>103</v>
      </c>
    </row>
    <row r="58" spans="2:14" x14ac:dyDescent="0.3">
      <c r="B58" s="30" t="s">
        <v>22</v>
      </c>
      <c r="C58" s="27">
        <v>0</v>
      </c>
      <c r="D58" s="27">
        <v>11</v>
      </c>
      <c r="E58" s="27">
        <v>1.8</v>
      </c>
      <c r="F58" s="27">
        <v>0.03</v>
      </c>
      <c r="G58" s="7">
        <v>44404</v>
      </c>
      <c r="H58" s="2">
        <v>67</v>
      </c>
      <c r="I58" s="5">
        <f t="shared" si="0"/>
        <v>97</v>
      </c>
      <c r="J58" s="2">
        <v>97</v>
      </c>
      <c r="K58" s="2" t="s">
        <v>103</v>
      </c>
      <c r="L58" s="2" t="s">
        <v>103</v>
      </c>
      <c r="M58" s="2" t="s">
        <v>103</v>
      </c>
      <c r="N58" s="2" t="s">
        <v>103</v>
      </c>
    </row>
    <row r="59" spans="2:14" x14ac:dyDescent="0.3">
      <c r="B59" s="30" t="s">
        <v>86</v>
      </c>
      <c r="C59" s="27">
        <v>2.6</v>
      </c>
      <c r="D59" s="27">
        <v>8</v>
      </c>
      <c r="E59" s="27">
        <v>3.4</v>
      </c>
      <c r="F59" s="27">
        <v>0.02</v>
      </c>
      <c r="G59" s="7">
        <v>44406</v>
      </c>
      <c r="H59" s="2">
        <v>69</v>
      </c>
      <c r="I59" s="5">
        <f t="shared" si="0"/>
        <v>100</v>
      </c>
      <c r="J59" s="2">
        <v>100</v>
      </c>
      <c r="K59" s="2" t="s">
        <v>103</v>
      </c>
      <c r="L59" s="2" t="s">
        <v>103</v>
      </c>
      <c r="M59" s="2" t="s">
        <v>103</v>
      </c>
      <c r="N59" s="2" t="s">
        <v>103</v>
      </c>
    </row>
    <row r="60" spans="2:14" x14ac:dyDescent="0.3">
      <c r="B60" s="30" t="s">
        <v>87</v>
      </c>
      <c r="C60" s="27">
        <v>3.6</v>
      </c>
      <c r="D60" s="27">
        <v>1.1000000000000001</v>
      </c>
      <c r="E60" s="27">
        <v>0.86</v>
      </c>
      <c r="F60" s="27">
        <v>0</v>
      </c>
      <c r="G60" s="7">
        <v>44405</v>
      </c>
      <c r="H60" s="2">
        <v>70</v>
      </c>
      <c r="I60" s="5">
        <f t="shared" si="0"/>
        <v>104</v>
      </c>
      <c r="J60" s="2">
        <v>104</v>
      </c>
      <c r="K60" s="2" t="s">
        <v>103</v>
      </c>
      <c r="L60" s="2" t="s">
        <v>103</v>
      </c>
      <c r="M60" s="2" t="s">
        <v>103</v>
      </c>
      <c r="N60" s="2" t="s">
        <v>103</v>
      </c>
    </row>
    <row r="61" spans="2:14" x14ac:dyDescent="0.3">
      <c r="B61" s="30" t="s">
        <v>88</v>
      </c>
      <c r="C61" s="27">
        <v>0</v>
      </c>
      <c r="D61" s="27">
        <v>7</v>
      </c>
      <c r="E61" s="27">
        <v>4</v>
      </c>
      <c r="F61" s="27">
        <v>0.02</v>
      </c>
      <c r="G61" s="7">
        <v>44405</v>
      </c>
      <c r="H61" s="2">
        <v>76</v>
      </c>
      <c r="I61" s="5">
        <f t="shared" si="0"/>
        <v>101</v>
      </c>
      <c r="J61" s="2">
        <v>101</v>
      </c>
      <c r="K61" s="2" t="s">
        <v>103</v>
      </c>
      <c r="L61" s="2" t="s">
        <v>103</v>
      </c>
      <c r="M61" s="2" t="s">
        <v>103</v>
      </c>
      <c r="N61" s="2" t="s">
        <v>103</v>
      </c>
    </row>
    <row r="62" spans="2:14" x14ac:dyDescent="0.3">
      <c r="B62" s="30" t="s">
        <v>89</v>
      </c>
      <c r="C62" s="27">
        <v>0</v>
      </c>
      <c r="D62" s="27">
        <v>3.8</v>
      </c>
      <c r="E62" s="27">
        <v>0.93</v>
      </c>
      <c r="F62" s="27">
        <v>0.2</v>
      </c>
      <c r="G62" s="7">
        <v>44403</v>
      </c>
      <c r="H62" s="2">
        <v>71</v>
      </c>
      <c r="I62" s="5">
        <f t="shared" si="0"/>
        <v>102</v>
      </c>
      <c r="J62" s="2">
        <v>102</v>
      </c>
      <c r="K62" s="2" t="s">
        <v>103</v>
      </c>
      <c r="L62" s="2" t="s">
        <v>103</v>
      </c>
      <c r="M62" s="2" t="s">
        <v>103</v>
      </c>
      <c r="N62" s="2" t="s">
        <v>103</v>
      </c>
    </row>
    <row r="63" spans="2:14" x14ac:dyDescent="0.3">
      <c r="B63" s="30" t="s">
        <v>90</v>
      </c>
      <c r="C63" s="27">
        <v>0</v>
      </c>
      <c r="D63" s="27">
        <v>7</v>
      </c>
      <c r="E63" s="27">
        <v>2.9</v>
      </c>
      <c r="F63" s="27">
        <v>0.1</v>
      </c>
      <c r="G63" s="7">
        <v>44406</v>
      </c>
      <c r="H63" s="2">
        <v>69</v>
      </c>
      <c r="I63" s="5">
        <f t="shared" si="0"/>
        <v>101</v>
      </c>
      <c r="J63" s="2">
        <v>101</v>
      </c>
      <c r="K63" s="2" t="s">
        <v>103</v>
      </c>
      <c r="L63" s="2" t="s">
        <v>103</v>
      </c>
      <c r="M63" s="2" t="s">
        <v>103</v>
      </c>
      <c r="N63" s="2" t="s">
        <v>103</v>
      </c>
    </row>
    <row r="64" spans="2:14" x14ac:dyDescent="0.3">
      <c r="B64" s="30" t="s">
        <v>91</v>
      </c>
      <c r="C64" s="27">
        <v>0</v>
      </c>
      <c r="D64" s="27">
        <v>19</v>
      </c>
      <c r="E64" s="27">
        <v>6</v>
      </c>
      <c r="F64" s="27">
        <v>0.2</v>
      </c>
      <c r="G64" s="7">
        <v>44405</v>
      </c>
      <c r="H64" s="2">
        <v>67</v>
      </c>
      <c r="I64" s="5">
        <f t="shared" si="0"/>
        <v>98.8</v>
      </c>
      <c r="J64" s="2">
        <v>97</v>
      </c>
      <c r="K64" s="2">
        <v>99</v>
      </c>
      <c r="L64" s="2">
        <v>99</v>
      </c>
      <c r="M64" s="2">
        <v>101</v>
      </c>
      <c r="N64" s="2">
        <v>98</v>
      </c>
    </row>
    <row r="65" spans="2:14" x14ac:dyDescent="0.3">
      <c r="B65" s="30" t="s">
        <v>23</v>
      </c>
      <c r="C65" s="27">
        <v>0</v>
      </c>
      <c r="D65" s="27">
        <v>10</v>
      </c>
      <c r="E65" s="27">
        <v>1.7</v>
      </c>
      <c r="F65" s="27">
        <v>1</v>
      </c>
      <c r="G65" s="7">
        <v>44404</v>
      </c>
      <c r="H65" s="2">
        <v>70</v>
      </c>
      <c r="I65" s="5">
        <f t="shared" si="0"/>
        <v>99.8</v>
      </c>
      <c r="J65" s="2">
        <v>100</v>
      </c>
      <c r="K65" s="2">
        <v>101</v>
      </c>
      <c r="L65" s="2">
        <v>101</v>
      </c>
      <c r="M65" s="2">
        <v>93</v>
      </c>
      <c r="N65" s="2">
        <v>104</v>
      </c>
    </row>
    <row r="66" spans="2:14" x14ac:dyDescent="0.3">
      <c r="B66" s="30" t="s">
        <v>24</v>
      </c>
      <c r="C66" s="27">
        <v>0</v>
      </c>
      <c r="D66" s="27">
        <v>12</v>
      </c>
      <c r="E66" s="27">
        <v>2.2000000000000002</v>
      </c>
      <c r="F66" s="27">
        <v>18</v>
      </c>
      <c r="G66" s="7">
        <v>44404</v>
      </c>
      <c r="H66" s="2">
        <v>70</v>
      </c>
      <c r="I66" s="5">
        <f t="shared" si="0"/>
        <v>100.2</v>
      </c>
      <c r="J66" s="2">
        <v>98</v>
      </c>
      <c r="K66" s="2">
        <v>102</v>
      </c>
      <c r="L66" s="2">
        <v>100</v>
      </c>
      <c r="M66" s="2">
        <v>98</v>
      </c>
      <c r="N66" s="2">
        <v>103</v>
      </c>
    </row>
    <row r="67" spans="2:14" x14ac:dyDescent="0.3">
      <c r="B67" s="30" t="s">
        <v>25</v>
      </c>
      <c r="C67" s="27">
        <v>0</v>
      </c>
      <c r="D67" s="27">
        <v>7</v>
      </c>
      <c r="E67" s="27">
        <v>1.9</v>
      </c>
      <c r="F67" s="27">
        <v>0.05</v>
      </c>
      <c r="G67" s="7">
        <v>44404</v>
      </c>
      <c r="H67" s="2">
        <v>68</v>
      </c>
      <c r="I67" s="5">
        <f t="shared" si="0"/>
        <v>103.5</v>
      </c>
      <c r="J67" s="2">
        <v>102</v>
      </c>
      <c r="K67" s="2">
        <v>105</v>
      </c>
      <c r="L67" s="2" t="s">
        <v>103</v>
      </c>
      <c r="M67" s="2" t="s">
        <v>103</v>
      </c>
      <c r="N67" s="2" t="s">
        <v>103</v>
      </c>
    </row>
    <row r="68" spans="2:14" x14ac:dyDescent="0.3">
      <c r="B68" s="30" t="s">
        <v>92</v>
      </c>
      <c r="C68" s="27">
        <v>0</v>
      </c>
      <c r="D68" s="27">
        <v>11</v>
      </c>
      <c r="E68" s="27">
        <v>3.5</v>
      </c>
      <c r="F68" s="27">
        <v>3.2</v>
      </c>
      <c r="G68" s="7">
        <v>44405</v>
      </c>
      <c r="H68" s="2">
        <v>70</v>
      </c>
      <c r="I68" s="5">
        <f t="shared" si="0"/>
        <v>102</v>
      </c>
      <c r="J68" s="2">
        <v>102</v>
      </c>
      <c r="K68" s="2" t="s">
        <v>103</v>
      </c>
      <c r="L68" s="2" t="s">
        <v>103</v>
      </c>
      <c r="M68" s="2" t="s">
        <v>103</v>
      </c>
      <c r="N68" s="2" t="s">
        <v>103</v>
      </c>
    </row>
    <row r="69" spans="2:14" x14ac:dyDescent="0.3">
      <c r="B69" s="30" t="s">
        <v>26</v>
      </c>
      <c r="C69" s="27">
        <v>0</v>
      </c>
      <c r="D69" s="27">
        <v>0.18</v>
      </c>
      <c r="E69" s="27">
        <v>1.7</v>
      </c>
      <c r="F69" s="27">
        <v>0.17</v>
      </c>
      <c r="G69" s="7">
        <v>44407</v>
      </c>
      <c r="H69" s="2">
        <v>66</v>
      </c>
      <c r="I69" s="5">
        <f t="shared" si="0"/>
        <v>103</v>
      </c>
      <c r="J69" s="2">
        <v>103</v>
      </c>
      <c r="K69" s="2" t="s">
        <v>103</v>
      </c>
      <c r="L69" s="2" t="s">
        <v>103</v>
      </c>
      <c r="M69" s="2" t="s">
        <v>103</v>
      </c>
      <c r="N69" s="2" t="s">
        <v>103</v>
      </c>
    </row>
    <row r="70" spans="2:14" x14ac:dyDescent="0.3">
      <c r="B70" s="30" t="s">
        <v>93</v>
      </c>
      <c r="C70" s="27">
        <v>0</v>
      </c>
      <c r="D70" s="27">
        <v>9</v>
      </c>
      <c r="E70" s="27">
        <v>2.4</v>
      </c>
      <c r="F70" s="27">
        <v>3</v>
      </c>
      <c r="G70" s="7">
        <v>44402</v>
      </c>
      <c r="H70" s="2">
        <v>66</v>
      </c>
      <c r="I70" s="5">
        <f t="shared" si="0"/>
        <v>100</v>
      </c>
      <c r="J70" s="2">
        <v>100</v>
      </c>
      <c r="K70" s="2" t="s">
        <v>103</v>
      </c>
      <c r="L70" s="2" t="s">
        <v>103</v>
      </c>
      <c r="M70" s="2" t="s">
        <v>103</v>
      </c>
      <c r="N70" s="2" t="s">
        <v>103</v>
      </c>
    </row>
    <row r="71" spans="2:14" x14ac:dyDescent="0.3">
      <c r="B71" s="30" t="s">
        <v>94</v>
      </c>
      <c r="C71" s="27">
        <v>0</v>
      </c>
      <c r="D71" s="27">
        <v>11</v>
      </c>
      <c r="E71" s="27">
        <v>1.6</v>
      </c>
      <c r="F71" s="27">
        <v>0</v>
      </c>
      <c r="G71" s="7">
        <v>44405</v>
      </c>
      <c r="H71" s="2">
        <v>66</v>
      </c>
      <c r="I71" s="5">
        <f t="shared" si="0"/>
        <v>103.33333333333333</v>
      </c>
      <c r="J71" s="2">
        <v>103</v>
      </c>
      <c r="K71" s="2">
        <v>103</v>
      </c>
      <c r="L71" s="2">
        <v>104</v>
      </c>
      <c r="M71" s="2" t="s">
        <v>103</v>
      </c>
      <c r="N71" s="2" t="s">
        <v>103</v>
      </c>
    </row>
    <row r="72" spans="2:14" x14ac:dyDescent="0.3">
      <c r="B72" s="30" t="s">
        <v>95</v>
      </c>
      <c r="C72" s="27">
        <v>0</v>
      </c>
      <c r="D72" s="27">
        <v>14</v>
      </c>
      <c r="E72" s="27">
        <v>6</v>
      </c>
      <c r="F72" s="27">
        <v>0.75</v>
      </c>
      <c r="G72" s="7">
        <v>44405</v>
      </c>
      <c r="H72" s="2">
        <v>69</v>
      </c>
      <c r="I72" s="5">
        <f t="shared" si="0"/>
        <v>100.25</v>
      </c>
      <c r="J72" s="2">
        <v>97</v>
      </c>
      <c r="K72" s="2">
        <v>102</v>
      </c>
      <c r="L72" s="2">
        <v>103</v>
      </c>
      <c r="M72" s="2">
        <v>99</v>
      </c>
      <c r="N72" s="2" t="s">
        <v>103</v>
      </c>
    </row>
    <row r="73" spans="2:14" x14ac:dyDescent="0.3">
      <c r="B73" s="30" t="s">
        <v>96</v>
      </c>
      <c r="C73" s="27">
        <v>0</v>
      </c>
      <c r="D73" s="27">
        <v>10</v>
      </c>
      <c r="E73" s="27">
        <v>2.1</v>
      </c>
      <c r="F73" s="27">
        <v>0.03</v>
      </c>
      <c r="G73" s="7">
        <v>44404</v>
      </c>
      <c r="H73" s="2">
        <v>72</v>
      </c>
      <c r="I73" s="5">
        <f t="shared" si="0"/>
        <v>102</v>
      </c>
      <c r="J73" s="2">
        <v>98</v>
      </c>
      <c r="K73" s="2">
        <v>104</v>
      </c>
      <c r="L73" s="2">
        <v>104</v>
      </c>
      <c r="M73" s="2" t="s">
        <v>103</v>
      </c>
      <c r="N73" s="2" t="s">
        <v>103</v>
      </c>
    </row>
    <row r="74" spans="2:14" x14ac:dyDescent="0.3">
      <c r="B74" s="30" t="s">
        <v>27</v>
      </c>
      <c r="C74" s="27">
        <v>0</v>
      </c>
      <c r="D74" s="27">
        <v>21</v>
      </c>
      <c r="E74" s="27">
        <v>7</v>
      </c>
      <c r="F74" s="27">
        <v>4.0999999999999996</v>
      </c>
      <c r="G74" s="7">
        <v>44406</v>
      </c>
      <c r="H74" s="2">
        <v>78</v>
      </c>
      <c r="I74" s="5">
        <f t="shared" si="0"/>
        <v>100</v>
      </c>
      <c r="J74" s="2">
        <v>100</v>
      </c>
      <c r="K74" s="2" t="s">
        <v>103</v>
      </c>
      <c r="L74" s="2" t="s">
        <v>103</v>
      </c>
      <c r="M74" s="2" t="s">
        <v>103</v>
      </c>
      <c r="N74" s="2" t="s">
        <v>103</v>
      </c>
    </row>
    <row r="75" spans="2:14" x14ac:dyDescent="0.3">
      <c r="B75" s="30" t="s">
        <v>28</v>
      </c>
      <c r="C75" s="27">
        <v>0</v>
      </c>
      <c r="D75" s="27">
        <v>3.6</v>
      </c>
      <c r="E75" s="27">
        <v>2.1</v>
      </c>
      <c r="F75" s="27">
        <v>0.1</v>
      </c>
      <c r="G75" s="7">
        <v>44406</v>
      </c>
      <c r="H75" s="2">
        <v>74</v>
      </c>
      <c r="I75" s="5">
        <f t="shared" si="0"/>
        <v>103</v>
      </c>
      <c r="J75" s="2">
        <v>103</v>
      </c>
      <c r="K75" s="2" t="s">
        <v>103</v>
      </c>
      <c r="L75" s="2" t="s">
        <v>103</v>
      </c>
      <c r="M75" s="2" t="s">
        <v>103</v>
      </c>
      <c r="N75" s="2" t="s">
        <v>103</v>
      </c>
    </row>
    <row r="76" spans="2:14" x14ac:dyDescent="0.3">
      <c r="B76" s="30" t="s">
        <v>97</v>
      </c>
      <c r="C76" s="27">
        <v>0</v>
      </c>
      <c r="D76" s="27">
        <v>14</v>
      </c>
      <c r="E76" s="27">
        <v>4.4000000000000004</v>
      </c>
      <c r="F76" s="27">
        <v>0.5</v>
      </c>
      <c r="G76" s="7">
        <v>44406</v>
      </c>
      <c r="H76" s="2">
        <v>69</v>
      </c>
      <c r="I76" s="5">
        <f t="shared" si="0"/>
        <v>101</v>
      </c>
      <c r="J76" s="2">
        <v>101</v>
      </c>
      <c r="K76" s="2" t="s">
        <v>103</v>
      </c>
      <c r="L76" s="2" t="s">
        <v>103</v>
      </c>
      <c r="M76" s="2" t="s">
        <v>103</v>
      </c>
      <c r="N76" s="2" t="s">
        <v>103</v>
      </c>
    </row>
    <row r="77" spans="2:14" x14ac:dyDescent="0.3">
      <c r="B77" s="30" t="s">
        <v>29</v>
      </c>
      <c r="C77" s="27">
        <v>0</v>
      </c>
      <c r="D77" s="27">
        <v>21</v>
      </c>
      <c r="E77" s="27">
        <v>2.1</v>
      </c>
      <c r="F77" s="27">
        <v>0.03</v>
      </c>
      <c r="G77" s="7">
        <v>44407</v>
      </c>
      <c r="H77" s="2">
        <v>72</v>
      </c>
      <c r="I77" s="5">
        <f t="shared" si="0"/>
        <v>99</v>
      </c>
      <c r="J77" s="2">
        <v>99</v>
      </c>
      <c r="K77" s="2" t="s">
        <v>103</v>
      </c>
      <c r="L77" s="2" t="s">
        <v>103</v>
      </c>
      <c r="M77" s="2" t="s">
        <v>103</v>
      </c>
      <c r="N77" s="2" t="s">
        <v>103</v>
      </c>
    </row>
    <row r="78" spans="2:14" x14ac:dyDescent="0.3">
      <c r="B78" s="30" t="s">
        <v>30</v>
      </c>
      <c r="C78" s="27">
        <v>0</v>
      </c>
      <c r="D78" s="27">
        <v>10</v>
      </c>
      <c r="E78" s="27">
        <v>3.1</v>
      </c>
      <c r="F78" s="27">
        <v>7</v>
      </c>
      <c r="G78" s="7">
        <v>44407</v>
      </c>
      <c r="H78" s="2">
        <v>72</v>
      </c>
      <c r="I78" s="5">
        <f t="shared" si="0"/>
        <v>98</v>
      </c>
      <c r="J78" s="2">
        <v>98</v>
      </c>
      <c r="K78" s="2" t="s">
        <v>103</v>
      </c>
      <c r="L78" s="2" t="s">
        <v>103</v>
      </c>
      <c r="M78" s="2" t="s">
        <v>103</v>
      </c>
      <c r="N78" s="2" t="s">
        <v>103</v>
      </c>
    </row>
    <row r="79" spans="2:14" x14ac:dyDescent="0.3">
      <c r="B79" s="30" t="s">
        <v>98</v>
      </c>
      <c r="C79" s="27">
        <v>0</v>
      </c>
      <c r="D79" s="27">
        <v>16</v>
      </c>
      <c r="E79" s="27">
        <v>2.4</v>
      </c>
      <c r="F79" s="27">
        <v>0.08</v>
      </c>
      <c r="G79" s="7">
        <v>44405</v>
      </c>
      <c r="H79" s="2">
        <v>72</v>
      </c>
      <c r="I79" s="5">
        <f t="shared" si="0"/>
        <v>98</v>
      </c>
      <c r="J79" s="2">
        <v>98</v>
      </c>
      <c r="K79" s="2">
        <v>98</v>
      </c>
      <c r="L79" s="2" t="s">
        <v>103</v>
      </c>
      <c r="M79" s="2" t="s">
        <v>103</v>
      </c>
      <c r="N79" s="2" t="s">
        <v>103</v>
      </c>
    </row>
    <row r="80" spans="2:14" x14ac:dyDescent="0.3">
      <c r="B80" s="30" t="s">
        <v>99</v>
      </c>
      <c r="C80" s="27">
        <v>0</v>
      </c>
      <c r="D80" s="27">
        <v>12</v>
      </c>
      <c r="E80" s="27">
        <v>2.9</v>
      </c>
      <c r="F80" s="27">
        <v>0.04</v>
      </c>
      <c r="G80" s="7">
        <v>44405</v>
      </c>
      <c r="H80" s="2">
        <v>68</v>
      </c>
      <c r="I80" s="5">
        <f t="shared" si="0"/>
        <v>100.2</v>
      </c>
      <c r="J80" s="2">
        <v>95</v>
      </c>
      <c r="K80" s="2">
        <v>102</v>
      </c>
      <c r="L80" s="2">
        <v>100</v>
      </c>
      <c r="M80" s="2">
        <v>100</v>
      </c>
      <c r="N80" s="2">
        <v>104</v>
      </c>
    </row>
    <row r="81" spans="2:14" x14ac:dyDescent="0.3">
      <c r="B81" s="30" t="s">
        <v>100</v>
      </c>
      <c r="C81" s="27">
        <v>0</v>
      </c>
      <c r="D81" s="27">
        <v>9</v>
      </c>
      <c r="E81" s="27">
        <v>1.6</v>
      </c>
      <c r="F81" s="27">
        <v>0.18</v>
      </c>
      <c r="G81" s="7">
        <v>44406</v>
      </c>
      <c r="H81" s="2">
        <v>66</v>
      </c>
      <c r="I81" s="5">
        <f t="shared" si="0"/>
        <v>101</v>
      </c>
      <c r="J81" s="2">
        <v>101</v>
      </c>
      <c r="K81" s="2" t="s">
        <v>103</v>
      </c>
      <c r="L81" s="2" t="s">
        <v>103</v>
      </c>
      <c r="M81" s="2" t="s">
        <v>103</v>
      </c>
      <c r="N81" s="2" t="s">
        <v>103</v>
      </c>
    </row>
    <row r="82" spans="2:14" x14ac:dyDescent="0.3">
      <c r="B82" s="30" t="s">
        <v>101</v>
      </c>
      <c r="C82" s="27">
        <v>0</v>
      </c>
      <c r="D82" s="27">
        <v>6</v>
      </c>
      <c r="E82" s="27">
        <v>3.7</v>
      </c>
      <c r="F82" s="27">
        <v>0</v>
      </c>
      <c r="G82" s="7">
        <v>44405</v>
      </c>
      <c r="H82" s="2">
        <v>62</v>
      </c>
      <c r="I82" s="5">
        <f t="shared" si="0"/>
        <v>103.33333333333333</v>
      </c>
      <c r="J82" s="2">
        <v>102</v>
      </c>
      <c r="K82" s="2">
        <v>104</v>
      </c>
      <c r="L82" s="2">
        <v>104</v>
      </c>
      <c r="M82" s="2" t="s">
        <v>103</v>
      </c>
      <c r="N82" s="2" t="s">
        <v>103</v>
      </c>
    </row>
    <row r="83" spans="2:14" x14ac:dyDescent="0.3">
      <c r="B83" s="30" t="s">
        <v>102</v>
      </c>
      <c r="C83" s="27">
        <v>0</v>
      </c>
      <c r="D83" s="27">
        <v>4.5999999999999996</v>
      </c>
      <c r="E83" s="27">
        <v>3.3</v>
      </c>
      <c r="F83" s="27">
        <v>0.02</v>
      </c>
      <c r="G83" s="7">
        <v>44405</v>
      </c>
      <c r="H83" s="2">
        <v>71</v>
      </c>
      <c r="I83" s="5">
        <f t="shared" si="0"/>
        <v>102.75</v>
      </c>
      <c r="J83" s="2">
        <v>100</v>
      </c>
      <c r="K83" s="2">
        <v>105</v>
      </c>
      <c r="L83" s="2">
        <v>102</v>
      </c>
      <c r="M83" s="2">
        <v>104</v>
      </c>
      <c r="N83" s="2" t="s">
        <v>103</v>
      </c>
    </row>
    <row r="84" spans="2:14" x14ac:dyDescent="0.3">
      <c r="B84" s="30" t="s">
        <v>31</v>
      </c>
      <c r="C84" s="27">
        <v>0</v>
      </c>
      <c r="D84" s="27">
        <v>9</v>
      </c>
      <c r="E84" s="27">
        <v>2.2999999999999998</v>
      </c>
      <c r="F84" s="27">
        <v>0.02</v>
      </c>
      <c r="G84" s="7">
        <v>44407</v>
      </c>
      <c r="H84" s="2">
        <v>70</v>
      </c>
      <c r="I84" s="5">
        <f t="shared" si="0"/>
        <v>98.5</v>
      </c>
      <c r="J84" s="2">
        <v>95</v>
      </c>
      <c r="K84" s="2">
        <v>102</v>
      </c>
      <c r="L84" s="2" t="s">
        <v>103</v>
      </c>
      <c r="M84" s="2" t="s">
        <v>103</v>
      </c>
      <c r="N84" s="2" t="s">
        <v>103</v>
      </c>
    </row>
    <row r="85" spans="2:14" x14ac:dyDescent="0.3">
      <c r="B85" s="30" t="s">
        <v>32</v>
      </c>
      <c r="C85" s="27">
        <v>0</v>
      </c>
      <c r="D85" s="27">
        <v>11</v>
      </c>
      <c r="E85" s="27">
        <v>2.4</v>
      </c>
      <c r="F85" s="27">
        <v>1.8</v>
      </c>
      <c r="G85" s="7">
        <v>44405</v>
      </c>
      <c r="H85" s="2">
        <v>72</v>
      </c>
      <c r="I85" s="5">
        <f t="shared" si="0"/>
        <v>103</v>
      </c>
      <c r="J85" s="2">
        <v>100</v>
      </c>
      <c r="K85" s="2">
        <v>104</v>
      </c>
      <c r="L85" s="2">
        <v>103</v>
      </c>
      <c r="M85" s="2">
        <v>104</v>
      </c>
      <c r="N85" s="2">
        <v>104</v>
      </c>
    </row>
    <row r="86" spans="2:14" x14ac:dyDescent="0.3">
      <c r="B86" s="30" t="s">
        <v>33</v>
      </c>
      <c r="C86" s="27">
        <v>0</v>
      </c>
      <c r="D86" s="27">
        <v>9</v>
      </c>
      <c r="E86" s="27">
        <v>3.2</v>
      </c>
      <c r="F86" s="27">
        <v>0.12</v>
      </c>
      <c r="G86" s="7">
        <v>44402</v>
      </c>
      <c r="H86" s="2">
        <v>70</v>
      </c>
      <c r="I86" s="5">
        <f t="shared" si="0"/>
        <v>101</v>
      </c>
      <c r="J86" s="2">
        <v>100</v>
      </c>
      <c r="K86" s="2">
        <v>100</v>
      </c>
      <c r="L86" s="2">
        <v>103</v>
      </c>
      <c r="M86" s="2" t="s">
        <v>103</v>
      </c>
      <c r="N86" s="2" t="s">
        <v>103</v>
      </c>
    </row>
    <row r="89" spans="2:14" x14ac:dyDescent="0.3">
      <c r="B89" s="8" t="s">
        <v>105</v>
      </c>
    </row>
    <row r="90" spans="2:14" x14ac:dyDescent="0.3">
      <c r="B90" s="30" t="s">
        <v>24</v>
      </c>
      <c r="C90" s="27">
        <v>0</v>
      </c>
      <c r="D90" s="27">
        <v>12</v>
      </c>
      <c r="E90" s="27">
        <v>2.2000000000000002</v>
      </c>
      <c r="F90" s="27">
        <v>18</v>
      </c>
      <c r="G90" s="7">
        <v>44404</v>
      </c>
      <c r="H90" s="2">
        <v>70</v>
      </c>
      <c r="I90" s="5">
        <f t="shared" ref="I90:I94" si="1">AVERAGE(J90:N90)</f>
        <v>100.2</v>
      </c>
      <c r="J90" s="2">
        <v>98</v>
      </c>
      <c r="K90" s="2">
        <v>102</v>
      </c>
      <c r="L90" s="2">
        <v>100</v>
      </c>
      <c r="M90" s="2">
        <v>98</v>
      </c>
      <c r="N90" s="2">
        <v>103</v>
      </c>
    </row>
    <row r="91" spans="2:14" x14ac:dyDescent="0.3">
      <c r="B91" s="30" t="s">
        <v>17</v>
      </c>
      <c r="C91" s="27">
        <v>0</v>
      </c>
      <c r="D91" s="27">
        <v>5</v>
      </c>
      <c r="E91" s="27">
        <v>2.6</v>
      </c>
      <c r="F91" s="27">
        <v>0.09</v>
      </c>
      <c r="G91" s="7">
        <v>44404</v>
      </c>
      <c r="H91" s="2">
        <v>70</v>
      </c>
      <c r="I91" s="5">
        <f t="shared" si="1"/>
        <v>101.66666666666667</v>
      </c>
      <c r="J91" s="2">
        <v>99</v>
      </c>
      <c r="K91" s="2">
        <v>102</v>
      </c>
      <c r="L91" s="2">
        <v>104</v>
      </c>
      <c r="M91" s="2" t="s">
        <v>103</v>
      </c>
      <c r="N91" s="2" t="s">
        <v>103</v>
      </c>
    </row>
    <row r="92" spans="2:14" x14ac:dyDescent="0.3">
      <c r="B92" s="30" t="s">
        <v>28</v>
      </c>
      <c r="C92" s="27">
        <v>0</v>
      </c>
      <c r="D92" s="27">
        <v>3.6</v>
      </c>
      <c r="E92" s="27">
        <v>2.1</v>
      </c>
      <c r="F92" s="27">
        <v>0.1</v>
      </c>
      <c r="G92" s="7">
        <v>44406</v>
      </c>
      <c r="H92" s="2">
        <v>74</v>
      </c>
      <c r="I92" s="5">
        <f t="shared" si="1"/>
        <v>103</v>
      </c>
      <c r="J92" s="2">
        <v>103</v>
      </c>
      <c r="K92" s="2" t="s">
        <v>103</v>
      </c>
      <c r="L92" s="2" t="s">
        <v>103</v>
      </c>
      <c r="M92" s="2" t="s">
        <v>103</v>
      </c>
      <c r="N92" s="2" t="s">
        <v>103</v>
      </c>
    </row>
    <row r="93" spans="2:14" x14ac:dyDescent="0.3">
      <c r="B93" s="30" t="s">
        <v>27</v>
      </c>
      <c r="C93" s="27">
        <v>0</v>
      </c>
      <c r="D93" s="27">
        <v>21</v>
      </c>
      <c r="E93" s="27">
        <v>7</v>
      </c>
      <c r="F93" s="27">
        <v>4.0999999999999996</v>
      </c>
      <c r="G93" s="7">
        <v>44406</v>
      </c>
      <c r="H93" s="2">
        <v>78</v>
      </c>
      <c r="I93" s="5">
        <f t="shared" si="1"/>
        <v>100</v>
      </c>
      <c r="J93" s="2">
        <v>100</v>
      </c>
      <c r="K93" s="2" t="s">
        <v>103</v>
      </c>
      <c r="L93" s="2" t="s">
        <v>103</v>
      </c>
      <c r="M93" s="2" t="s">
        <v>103</v>
      </c>
      <c r="N93" s="2" t="s">
        <v>103</v>
      </c>
    </row>
    <row r="94" spans="2:14" x14ac:dyDescent="0.3">
      <c r="B94" s="30" t="s">
        <v>32</v>
      </c>
      <c r="C94" s="27">
        <v>0</v>
      </c>
      <c r="D94" s="27">
        <v>11</v>
      </c>
      <c r="E94" s="27">
        <v>2.4</v>
      </c>
      <c r="F94" s="27">
        <v>1.8</v>
      </c>
      <c r="G94" s="7">
        <v>44405</v>
      </c>
      <c r="H94" s="2">
        <v>72</v>
      </c>
      <c r="I94" s="5">
        <f t="shared" si="1"/>
        <v>103</v>
      </c>
      <c r="J94" s="2">
        <v>100</v>
      </c>
      <c r="K94" s="2">
        <v>104</v>
      </c>
      <c r="L94" s="2">
        <v>103</v>
      </c>
      <c r="M94" s="2">
        <v>104</v>
      </c>
      <c r="N94" s="2">
        <v>104</v>
      </c>
    </row>
    <row r="95" spans="2:14" x14ac:dyDescent="0.3">
      <c r="B95" s="12" t="s">
        <v>49</v>
      </c>
      <c r="C95" s="10">
        <f>AVERAGE(C90:C94)</f>
        <v>0</v>
      </c>
      <c r="D95" s="10">
        <f t="shared" ref="D95:F95" si="2">AVERAGE(D90:D94)</f>
        <v>10.52</v>
      </c>
      <c r="E95" s="10">
        <f t="shared" si="2"/>
        <v>3.2600000000000002</v>
      </c>
      <c r="F95" s="10">
        <f t="shared" si="2"/>
        <v>4.8179999999999996</v>
      </c>
    </row>
    <row r="96" spans="2:14" x14ac:dyDescent="0.3">
      <c r="B96" s="12" t="s">
        <v>50</v>
      </c>
      <c r="C96" s="11">
        <f>C95*1.5</f>
        <v>0</v>
      </c>
      <c r="D96" s="11">
        <v>12</v>
      </c>
      <c r="E96" s="11">
        <f t="shared" ref="E96" si="3">E95*1.5</f>
        <v>4.8900000000000006</v>
      </c>
      <c r="F96" s="11">
        <v>6</v>
      </c>
    </row>
    <row r="99" spans="1:8" x14ac:dyDescent="0.3">
      <c r="B99" s="8" t="s">
        <v>104</v>
      </c>
    </row>
    <row r="101" spans="1:8" x14ac:dyDescent="0.3">
      <c r="A101" s="33" t="s">
        <v>119</v>
      </c>
      <c r="B101" s="13" t="s">
        <v>106</v>
      </c>
    </row>
    <row r="102" spans="1:8" s="14" customFormat="1" x14ac:dyDescent="0.3">
      <c r="A102" s="9"/>
      <c r="B102" s="17" t="s">
        <v>58</v>
      </c>
      <c r="C102" s="27">
        <v>0</v>
      </c>
      <c r="D102" s="27">
        <v>5</v>
      </c>
      <c r="E102" s="27">
        <v>2.6</v>
      </c>
      <c r="F102" s="27">
        <v>0.09</v>
      </c>
      <c r="G102" s="7">
        <v>44404</v>
      </c>
      <c r="H102" s="2">
        <v>70</v>
      </c>
    </row>
    <row r="103" spans="1:8" s="14" customFormat="1" x14ac:dyDescent="0.3">
      <c r="B103" s="17" t="s">
        <v>59</v>
      </c>
      <c r="C103" s="27">
        <v>0</v>
      </c>
      <c r="D103" s="27">
        <v>0.18</v>
      </c>
      <c r="E103" s="27">
        <v>1.7</v>
      </c>
      <c r="F103" s="27">
        <v>0.17</v>
      </c>
      <c r="G103" s="7">
        <v>44407</v>
      </c>
      <c r="H103" s="2">
        <v>66</v>
      </c>
    </row>
    <row r="104" spans="1:8" s="14" customFormat="1" x14ac:dyDescent="0.3">
      <c r="B104" s="17" t="s">
        <v>60</v>
      </c>
      <c r="C104" s="27">
        <v>0</v>
      </c>
      <c r="D104" s="27">
        <v>3.6</v>
      </c>
      <c r="E104" s="27">
        <v>2.1</v>
      </c>
      <c r="F104" s="27">
        <v>0.1</v>
      </c>
      <c r="G104" s="7">
        <v>44406</v>
      </c>
      <c r="H104" s="2">
        <v>74</v>
      </c>
    </row>
    <row r="105" spans="1:8" s="14" customFormat="1" x14ac:dyDescent="0.3">
      <c r="B105" s="12" t="s">
        <v>51</v>
      </c>
      <c r="C105" s="3"/>
      <c r="D105" s="3"/>
      <c r="E105" s="3"/>
      <c r="F105" s="3"/>
      <c r="G105" s="3" t="s">
        <v>65</v>
      </c>
      <c r="H105" s="3" t="s">
        <v>69</v>
      </c>
    </row>
    <row r="106" spans="1:8" s="14" customFormat="1" x14ac:dyDescent="0.3">
      <c r="B106" s="12" t="s">
        <v>49</v>
      </c>
      <c r="C106" s="3">
        <f>AVERAGE(C102:C104)</f>
        <v>0</v>
      </c>
      <c r="D106" s="10">
        <f t="shared" ref="D106:F106" si="4">AVERAGE(D102:D104)</f>
        <v>2.9266666666666663</v>
      </c>
      <c r="E106" s="10">
        <f t="shared" si="4"/>
        <v>2.1333333333333333</v>
      </c>
      <c r="F106" s="10">
        <f t="shared" si="4"/>
        <v>0.12</v>
      </c>
      <c r="G106" s="3"/>
      <c r="H106" s="3"/>
    </row>
    <row r="107" spans="1:8" s="14" customFormat="1" x14ac:dyDescent="0.3"/>
    <row r="108" spans="1:8" s="14" customFormat="1" x14ac:dyDescent="0.3"/>
    <row r="109" spans="1:8" s="14" customFormat="1" x14ac:dyDescent="0.3">
      <c r="A109" s="33" t="s">
        <v>119</v>
      </c>
      <c r="B109" s="9" t="s">
        <v>107</v>
      </c>
    </row>
    <row r="110" spans="1:8" s="14" customFormat="1" x14ac:dyDescent="0.3">
      <c r="A110" s="9"/>
      <c r="B110" s="17" t="s">
        <v>61</v>
      </c>
      <c r="C110" s="27">
        <v>0</v>
      </c>
      <c r="D110" s="27">
        <v>6</v>
      </c>
      <c r="E110" s="27">
        <v>2.2000000000000002</v>
      </c>
      <c r="F110" s="27">
        <v>0.5</v>
      </c>
      <c r="G110" s="7">
        <v>44406</v>
      </c>
      <c r="H110" s="2">
        <v>64</v>
      </c>
    </row>
    <row r="111" spans="1:8" s="14" customFormat="1" x14ac:dyDescent="0.3">
      <c r="B111" s="17" t="s">
        <v>62</v>
      </c>
      <c r="C111" s="27">
        <v>0</v>
      </c>
      <c r="D111" s="27">
        <v>10</v>
      </c>
      <c r="E111" s="27">
        <v>1.7</v>
      </c>
      <c r="F111" s="27">
        <v>1</v>
      </c>
      <c r="G111" s="7">
        <v>44404</v>
      </c>
      <c r="H111" s="2">
        <v>70</v>
      </c>
    </row>
    <row r="112" spans="1:8" s="14" customFormat="1" x14ac:dyDescent="0.3">
      <c r="B112" s="17" t="s">
        <v>63</v>
      </c>
      <c r="C112" s="27">
        <v>0</v>
      </c>
      <c r="D112" s="27">
        <v>11</v>
      </c>
      <c r="E112" s="27">
        <v>2.4</v>
      </c>
      <c r="F112" s="27">
        <v>1.8</v>
      </c>
      <c r="G112" s="7">
        <v>44405</v>
      </c>
      <c r="H112" s="2">
        <v>72</v>
      </c>
    </row>
    <row r="113" spans="1:8" s="14" customFormat="1" x14ac:dyDescent="0.3">
      <c r="B113" s="12" t="s">
        <v>51</v>
      </c>
      <c r="C113" s="9"/>
      <c r="D113" s="9"/>
      <c r="E113" s="9"/>
      <c r="F113" s="9"/>
      <c r="G113" s="3" t="s">
        <v>57</v>
      </c>
      <c r="H113" s="3" t="s">
        <v>69</v>
      </c>
    </row>
    <row r="114" spans="1:8" s="14" customFormat="1" x14ac:dyDescent="0.3">
      <c r="B114" s="12" t="s">
        <v>49</v>
      </c>
      <c r="C114" s="10">
        <f>AVERAGE(C110:C112)</f>
        <v>0</v>
      </c>
      <c r="D114" s="10">
        <f t="shared" ref="D114:F114" si="5">AVERAGE(D110:D112)</f>
        <v>9</v>
      </c>
      <c r="E114" s="10">
        <f t="shared" si="5"/>
        <v>2.1</v>
      </c>
      <c r="F114" s="10">
        <f t="shared" si="5"/>
        <v>1.0999999999999999</v>
      </c>
      <c r="G114" s="3"/>
      <c r="H114" s="3"/>
    </row>
    <row r="115" spans="1:8" s="14" customFormat="1" x14ac:dyDescent="0.3"/>
    <row r="116" spans="1:8" s="14" customFormat="1" x14ac:dyDescent="0.3"/>
    <row r="117" spans="1:8" s="14" customFormat="1" x14ac:dyDescent="0.3">
      <c r="A117" s="33" t="s">
        <v>119</v>
      </c>
      <c r="B117" s="9" t="s">
        <v>108</v>
      </c>
    </row>
    <row r="118" spans="1:8" s="14" customFormat="1" x14ac:dyDescent="0.3">
      <c r="A118" s="9"/>
      <c r="B118" s="17" t="s">
        <v>61</v>
      </c>
      <c r="C118" s="27">
        <v>0</v>
      </c>
      <c r="D118" s="27">
        <v>6</v>
      </c>
      <c r="E118" s="27">
        <v>2.2000000000000002</v>
      </c>
      <c r="F118" s="27">
        <v>0.5</v>
      </c>
      <c r="G118" s="7">
        <v>44406</v>
      </c>
      <c r="H118" s="2">
        <v>64</v>
      </c>
    </row>
    <row r="119" spans="1:8" s="14" customFormat="1" x14ac:dyDescent="0.3">
      <c r="B119" s="17" t="s">
        <v>64</v>
      </c>
      <c r="C119" s="27">
        <v>0</v>
      </c>
      <c r="D119" s="27">
        <v>14</v>
      </c>
      <c r="E119" s="27">
        <v>2.9</v>
      </c>
      <c r="F119" s="27">
        <v>0.08</v>
      </c>
      <c r="G119" s="7">
        <v>44405</v>
      </c>
      <c r="H119" s="2">
        <v>65</v>
      </c>
    </row>
    <row r="120" spans="1:8" s="14" customFormat="1" x14ac:dyDescent="0.3">
      <c r="B120" s="17" t="s">
        <v>58</v>
      </c>
      <c r="C120" s="27">
        <v>0</v>
      </c>
      <c r="D120" s="27">
        <v>5</v>
      </c>
      <c r="E120" s="27">
        <v>2.6</v>
      </c>
      <c r="F120" s="27">
        <v>0.09</v>
      </c>
      <c r="G120" s="7">
        <v>44404</v>
      </c>
      <c r="H120" s="2">
        <v>70</v>
      </c>
    </row>
    <row r="121" spans="1:8" s="14" customFormat="1" x14ac:dyDescent="0.3">
      <c r="B121" s="12" t="s">
        <v>51</v>
      </c>
      <c r="C121" s="13"/>
      <c r="D121" s="13"/>
      <c r="E121" s="13"/>
      <c r="F121" s="13"/>
      <c r="G121" s="3" t="s">
        <v>57</v>
      </c>
      <c r="H121" s="3" t="s">
        <v>67</v>
      </c>
    </row>
    <row r="122" spans="1:8" s="14" customFormat="1" x14ac:dyDescent="0.3">
      <c r="B122" s="12" t="s">
        <v>49</v>
      </c>
      <c r="C122" s="10">
        <f>AVERAGE(C118:C120)</f>
        <v>0</v>
      </c>
      <c r="D122" s="10">
        <f t="shared" ref="D122:F122" si="6">AVERAGE(D118:D120)</f>
        <v>8.3333333333333339</v>
      </c>
      <c r="E122" s="10">
        <f t="shared" si="6"/>
        <v>2.5666666666666664</v>
      </c>
      <c r="F122" s="10">
        <f t="shared" si="6"/>
        <v>0.2233333333333333</v>
      </c>
      <c r="G122" s="3"/>
      <c r="H122" s="3"/>
    </row>
    <row r="123" spans="1:8" s="14" customFormat="1" x14ac:dyDescent="0.3"/>
    <row r="124" spans="1:8" s="14" customFormat="1" x14ac:dyDescent="0.3"/>
    <row r="125" spans="1:8" s="14" customFormat="1" x14ac:dyDescent="0.3">
      <c r="A125" s="33" t="s">
        <v>119</v>
      </c>
      <c r="B125" s="9" t="s">
        <v>109</v>
      </c>
    </row>
    <row r="126" spans="1:8" s="14" customFormat="1" x14ac:dyDescent="0.3">
      <c r="A126" s="9"/>
      <c r="B126" s="17" t="s">
        <v>64</v>
      </c>
      <c r="C126" s="27">
        <v>0</v>
      </c>
      <c r="D126" s="27">
        <v>14</v>
      </c>
      <c r="E126" s="27">
        <v>2.9</v>
      </c>
      <c r="F126" s="27">
        <v>0.08</v>
      </c>
      <c r="G126" s="7">
        <v>44405</v>
      </c>
      <c r="H126" s="2">
        <v>65</v>
      </c>
    </row>
    <row r="127" spans="1:8" s="14" customFormat="1" x14ac:dyDescent="0.3">
      <c r="B127" s="17" t="s">
        <v>56</v>
      </c>
      <c r="C127" s="27">
        <v>0</v>
      </c>
      <c r="D127" s="27">
        <v>11</v>
      </c>
      <c r="E127" s="27">
        <v>1.8</v>
      </c>
      <c r="F127" s="27">
        <v>0.03</v>
      </c>
      <c r="G127" s="7">
        <v>44404</v>
      </c>
      <c r="H127" s="2">
        <v>67</v>
      </c>
    </row>
    <row r="128" spans="1:8" s="14" customFormat="1" x14ac:dyDescent="0.3">
      <c r="B128" s="17" t="s">
        <v>60</v>
      </c>
      <c r="C128" s="27">
        <v>0</v>
      </c>
      <c r="D128" s="27">
        <v>3.6</v>
      </c>
      <c r="E128" s="27">
        <v>2.1</v>
      </c>
      <c r="F128" s="27">
        <v>0.1</v>
      </c>
      <c r="G128" s="7">
        <v>44406</v>
      </c>
      <c r="H128" s="2">
        <v>74</v>
      </c>
    </row>
    <row r="129" spans="1:9" s="14" customFormat="1" x14ac:dyDescent="0.3">
      <c r="B129" s="12" t="s">
        <v>51</v>
      </c>
      <c r="C129" s="3"/>
      <c r="D129" s="3"/>
      <c r="E129" s="3"/>
      <c r="F129" s="3"/>
      <c r="G129" s="3" t="s">
        <v>57</v>
      </c>
      <c r="H129" s="3" t="s">
        <v>66</v>
      </c>
    </row>
    <row r="130" spans="1:9" s="14" customFormat="1" x14ac:dyDescent="0.3">
      <c r="B130" s="12" t="s">
        <v>49</v>
      </c>
      <c r="C130" s="10">
        <f>AVERAGE(C126:C128)</f>
        <v>0</v>
      </c>
      <c r="D130" s="10">
        <f t="shared" ref="D130:F130" si="7">AVERAGE(D126:D128)</f>
        <v>9.5333333333333332</v>
      </c>
      <c r="E130" s="10">
        <f t="shared" si="7"/>
        <v>2.2666666666666671</v>
      </c>
      <c r="F130" s="10">
        <f t="shared" si="7"/>
        <v>7.0000000000000007E-2</v>
      </c>
      <c r="G130" s="3"/>
      <c r="H130" s="3"/>
    </row>
    <row r="131" spans="1:9" s="14" customFormat="1" x14ac:dyDescent="0.3"/>
    <row r="132" spans="1:9" s="14" customFormat="1" x14ac:dyDescent="0.3"/>
    <row r="133" spans="1:9" s="14" customFormat="1" x14ac:dyDescent="0.3">
      <c r="A133" s="32" t="s">
        <v>114</v>
      </c>
      <c r="B133" s="9" t="s">
        <v>110</v>
      </c>
    </row>
    <row r="134" spans="1:9" s="14" customFormat="1" x14ac:dyDescent="0.3">
      <c r="A134" s="32" t="s">
        <v>115</v>
      </c>
      <c r="B134" s="31" t="s">
        <v>116</v>
      </c>
      <c r="C134" s="15"/>
      <c r="D134" s="15"/>
      <c r="E134" s="15"/>
      <c r="F134" s="15"/>
      <c r="G134" s="16"/>
      <c r="H134" s="15"/>
    </row>
    <row r="135" spans="1:9" s="14" customFormat="1" x14ac:dyDescent="0.3">
      <c r="B135" s="17" t="s">
        <v>64</v>
      </c>
      <c r="C135" s="27">
        <v>0</v>
      </c>
      <c r="D135" s="27">
        <v>14</v>
      </c>
      <c r="E135" s="27">
        <v>2.9</v>
      </c>
      <c r="F135" s="27">
        <v>0.08</v>
      </c>
      <c r="G135" s="7">
        <v>44405</v>
      </c>
      <c r="H135" s="2">
        <v>65</v>
      </c>
    </row>
    <row r="136" spans="1:9" s="14" customFormat="1" x14ac:dyDescent="0.3">
      <c r="B136" s="17" t="s">
        <v>60</v>
      </c>
      <c r="C136" s="27">
        <v>0</v>
      </c>
      <c r="D136" s="27">
        <v>3.6</v>
      </c>
      <c r="E136" s="27">
        <v>2.1</v>
      </c>
      <c r="F136" s="27">
        <v>0.1</v>
      </c>
      <c r="G136" s="7">
        <v>44406</v>
      </c>
      <c r="H136" s="2">
        <v>74</v>
      </c>
    </row>
    <row r="137" spans="1:9" s="14" customFormat="1" x14ac:dyDescent="0.3">
      <c r="B137" s="12" t="s">
        <v>51</v>
      </c>
      <c r="C137" s="3"/>
      <c r="D137" s="3"/>
      <c r="E137" s="3"/>
      <c r="F137" s="3"/>
      <c r="G137" s="3"/>
      <c r="H137" s="3"/>
    </row>
    <row r="138" spans="1:9" s="14" customFormat="1" x14ac:dyDescent="0.3">
      <c r="B138" s="12" t="s">
        <v>49</v>
      </c>
      <c r="C138" s="10">
        <f>AVERAGE(C134:C136)</f>
        <v>0</v>
      </c>
      <c r="D138" s="10">
        <f t="shared" ref="D138:F138" si="8">AVERAGE(D134:D136)</f>
        <v>8.8000000000000007</v>
      </c>
      <c r="E138" s="10">
        <f t="shared" si="8"/>
        <v>2.5</v>
      </c>
      <c r="F138" s="10">
        <f t="shared" si="8"/>
        <v>0.09</v>
      </c>
      <c r="G138" s="3"/>
      <c r="H138" s="3"/>
    </row>
    <row r="139" spans="1:9" s="14" customFormat="1" x14ac:dyDescent="0.3"/>
    <row r="140" spans="1:9" s="14" customFormat="1" x14ac:dyDescent="0.3"/>
    <row r="141" spans="1:9" s="14" customFormat="1" x14ac:dyDescent="0.3">
      <c r="A141" s="32" t="s">
        <v>114</v>
      </c>
      <c r="B141" s="9" t="s">
        <v>111</v>
      </c>
    </row>
    <row r="142" spans="1:9" s="14" customFormat="1" x14ac:dyDescent="0.3">
      <c r="A142" s="32" t="s">
        <v>117</v>
      </c>
      <c r="B142" s="14" t="s">
        <v>53</v>
      </c>
      <c r="C142" s="15"/>
      <c r="D142" s="15"/>
      <c r="E142" s="15"/>
      <c r="F142" s="15"/>
      <c r="G142" s="16"/>
      <c r="H142" s="15"/>
      <c r="I142" s="21"/>
    </row>
    <row r="143" spans="1:9" s="14" customFormat="1" x14ac:dyDescent="0.3">
      <c r="B143" s="14" t="s">
        <v>54</v>
      </c>
      <c r="C143" s="15"/>
      <c r="D143" s="15"/>
      <c r="E143" s="15"/>
      <c r="F143" s="15"/>
      <c r="G143" s="15"/>
      <c r="H143" s="15"/>
    </row>
    <row r="144" spans="1:9" s="14" customFormat="1" x14ac:dyDescent="0.3">
      <c r="B144" s="19" t="s">
        <v>59</v>
      </c>
      <c r="C144" s="27">
        <v>0</v>
      </c>
      <c r="D144" s="27">
        <v>0.18</v>
      </c>
      <c r="E144" s="27">
        <v>1.7</v>
      </c>
      <c r="F144" s="27">
        <v>0.17</v>
      </c>
      <c r="G144" s="7">
        <v>44407</v>
      </c>
      <c r="H144" s="2">
        <v>66</v>
      </c>
    </row>
    <row r="145" spans="1:9" s="14" customFormat="1" x14ac:dyDescent="0.3">
      <c r="B145" s="12" t="s">
        <v>51</v>
      </c>
      <c r="C145" s="9"/>
      <c r="D145" s="9"/>
      <c r="E145" s="9"/>
      <c r="F145" s="9"/>
      <c r="G145" s="9"/>
      <c r="H145" s="28"/>
    </row>
    <row r="146" spans="1:9" s="14" customFormat="1" x14ac:dyDescent="0.3">
      <c r="B146" s="12" t="s">
        <v>49</v>
      </c>
      <c r="C146" s="10">
        <f>AVERAGE(C142:C144)</f>
        <v>0</v>
      </c>
      <c r="D146" s="10">
        <f>AVERAGE(D142:D144)</f>
        <v>0.18</v>
      </c>
      <c r="E146" s="10">
        <f>AVERAGE(E142:E144)</f>
        <v>1.7</v>
      </c>
      <c r="F146" s="20">
        <f>AVERAGE(F142:F144)</f>
        <v>0.17</v>
      </c>
      <c r="G146" s="9"/>
      <c r="H146" s="9"/>
    </row>
    <row r="147" spans="1:9" s="14" customFormat="1" x14ac:dyDescent="0.3"/>
    <row r="148" spans="1:9" s="14" customFormat="1" x14ac:dyDescent="0.3"/>
    <row r="149" spans="1:9" s="14" customFormat="1" x14ac:dyDescent="0.3">
      <c r="A149" s="31" t="s">
        <v>118</v>
      </c>
      <c r="B149" s="9" t="s">
        <v>112</v>
      </c>
    </row>
    <row r="150" spans="1:9" s="14" customFormat="1" x14ac:dyDescent="0.3">
      <c r="A150" s="9"/>
      <c r="B150" s="22" t="s">
        <v>68</v>
      </c>
      <c r="C150" s="27">
        <v>3.7</v>
      </c>
      <c r="D150" s="27">
        <v>8</v>
      </c>
      <c r="E150" s="27">
        <v>1</v>
      </c>
      <c r="F150" s="27">
        <v>0.05</v>
      </c>
      <c r="G150" s="7">
        <v>44405</v>
      </c>
      <c r="H150" s="2">
        <v>73</v>
      </c>
      <c r="I150" s="23"/>
    </row>
    <row r="151" spans="1:9" s="14" customFormat="1" x14ac:dyDescent="0.3">
      <c r="B151" s="22" t="s">
        <v>58</v>
      </c>
      <c r="C151" s="27">
        <v>0</v>
      </c>
      <c r="D151" s="27">
        <v>5</v>
      </c>
      <c r="E151" s="27">
        <v>2.6</v>
      </c>
      <c r="F151" s="27">
        <v>0.09</v>
      </c>
      <c r="G151" s="7">
        <v>44404</v>
      </c>
      <c r="H151" s="2">
        <v>70</v>
      </c>
    </row>
    <row r="152" spans="1:9" s="14" customFormat="1" x14ac:dyDescent="0.3">
      <c r="B152" s="22" t="s">
        <v>59</v>
      </c>
      <c r="C152" s="27">
        <v>0</v>
      </c>
      <c r="D152" s="27">
        <v>0.18</v>
      </c>
      <c r="E152" s="27">
        <v>1.7</v>
      </c>
      <c r="F152" s="27">
        <v>0.17</v>
      </c>
      <c r="G152" s="7">
        <v>44407</v>
      </c>
      <c r="H152" s="2">
        <v>66</v>
      </c>
    </row>
    <row r="153" spans="1:9" s="14" customFormat="1" x14ac:dyDescent="0.3">
      <c r="B153" s="12" t="s">
        <v>51</v>
      </c>
      <c r="C153" s="3"/>
      <c r="D153" s="3"/>
      <c r="E153" s="3"/>
      <c r="F153" s="3"/>
      <c r="G153" s="3"/>
      <c r="H153" s="3"/>
    </row>
    <row r="154" spans="1:9" s="14" customFormat="1" x14ac:dyDescent="0.3">
      <c r="B154" s="12" t="s">
        <v>49</v>
      </c>
      <c r="C154" s="18">
        <f>AVERAGE(C150:C152)</f>
        <v>1.2333333333333334</v>
      </c>
      <c r="D154" s="10">
        <f t="shared" ref="D154:F154" si="9">AVERAGE(D150:D152)</f>
        <v>4.3933333333333335</v>
      </c>
      <c r="E154" s="10">
        <f t="shared" si="9"/>
        <v>1.7666666666666666</v>
      </c>
      <c r="F154" s="10">
        <f t="shared" si="9"/>
        <v>0.10333333333333335</v>
      </c>
      <c r="G154" s="3"/>
      <c r="H154" s="3"/>
    </row>
    <row r="155" spans="1:9" s="14" customFormat="1" x14ac:dyDescent="0.3"/>
    <row r="156" spans="1:9" s="14" customFormat="1" x14ac:dyDescent="0.3">
      <c r="B156" s="24"/>
      <c r="C156" s="2"/>
      <c r="D156" s="2"/>
      <c r="E156" s="2"/>
      <c r="F156" s="2"/>
      <c r="G156" s="7"/>
      <c r="H156" s="2"/>
      <c r="I156" s="24"/>
    </row>
    <row r="157" spans="1:9" s="14" customFormat="1" x14ac:dyDescent="0.3">
      <c r="A157" s="32" t="s">
        <v>114</v>
      </c>
      <c r="B157" s="9" t="s">
        <v>113</v>
      </c>
      <c r="C157" s="2"/>
      <c r="D157" s="2"/>
      <c r="E157" s="2"/>
      <c r="F157" s="2"/>
      <c r="G157" s="7"/>
      <c r="H157" s="2"/>
      <c r="I157" s="24"/>
    </row>
    <row r="158" spans="1:9" s="14" customFormat="1" x14ac:dyDescent="0.3">
      <c r="A158" s="32" t="s">
        <v>115</v>
      </c>
      <c r="B158" s="31" t="s">
        <v>116</v>
      </c>
      <c r="C158" s="15"/>
      <c r="D158" s="15"/>
      <c r="E158" s="15"/>
      <c r="F158" s="15"/>
      <c r="G158" s="16"/>
      <c r="H158" s="15"/>
      <c r="I158" s="26"/>
    </row>
    <row r="159" spans="1:9" s="14" customFormat="1" x14ac:dyDescent="0.3">
      <c r="B159" s="17" t="s">
        <v>55</v>
      </c>
      <c r="C159" s="27">
        <v>0</v>
      </c>
      <c r="D159" s="27">
        <v>14</v>
      </c>
      <c r="E159" s="27">
        <v>2.7</v>
      </c>
      <c r="F159" s="27">
        <v>0</v>
      </c>
      <c r="G159" s="7">
        <v>44403</v>
      </c>
      <c r="H159" s="2">
        <v>65</v>
      </c>
    </row>
    <row r="160" spans="1:9" s="14" customFormat="1" x14ac:dyDescent="0.3">
      <c r="B160" s="25" t="s">
        <v>52</v>
      </c>
      <c r="C160" s="27">
        <v>0</v>
      </c>
      <c r="D160" s="27">
        <v>14</v>
      </c>
      <c r="E160" s="27">
        <v>2.9</v>
      </c>
      <c r="F160" s="27">
        <v>0.08</v>
      </c>
      <c r="G160" s="7">
        <v>44405</v>
      </c>
      <c r="H160" s="2">
        <v>65</v>
      </c>
    </row>
    <row r="161" spans="2:8" s="14" customFormat="1" x14ac:dyDescent="0.3">
      <c r="B161" s="17" t="s">
        <v>60</v>
      </c>
      <c r="C161" s="27">
        <v>0</v>
      </c>
      <c r="D161" s="27">
        <v>3.6</v>
      </c>
      <c r="E161" s="27">
        <v>2.1</v>
      </c>
      <c r="F161" s="27">
        <v>0.1</v>
      </c>
      <c r="G161" s="7">
        <v>44406</v>
      </c>
      <c r="H161" s="2">
        <v>74</v>
      </c>
    </row>
    <row r="162" spans="2:8" s="14" customFormat="1" x14ac:dyDescent="0.3">
      <c r="B162" s="12" t="s">
        <v>51</v>
      </c>
      <c r="C162" s="10"/>
      <c r="D162" s="10"/>
      <c r="E162" s="10"/>
      <c r="F162" s="10"/>
      <c r="G162" s="3"/>
      <c r="H162" s="3"/>
    </row>
    <row r="163" spans="2:8" s="14" customFormat="1" x14ac:dyDescent="0.3">
      <c r="B163" s="12" t="s">
        <v>49</v>
      </c>
      <c r="C163" s="10">
        <f>AVERAGE(C158:C161)</f>
        <v>0</v>
      </c>
      <c r="D163" s="10">
        <f t="shared" ref="D163:F163" si="10">AVERAGE(D158:D161)</f>
        <v>10.533333333333333</v>
      </c>
      <c r="E163" s="10">
        <f t="shared" si="10"/>
        <v>2.5666666666666664</v>
      </c>
      <c r="F163" s="10">
        <f t="shared" si="10"/>
        <v>0.06</v>
      </c>
      <c r="G163" s="9"/>
      <c r="H163" s="9"/>
    </row>
  </sheetData>
  <mergeCells count="4">
    <mergeCell ref="J17:N17"/>
    <mergeCell ref="A12:N15"/>
    <mergeCell ref="A5:J5"/>
    <mergeCell ref="A10:J10"/>
  </mergeCells>
  <pageMargins left="0.7" right="0.7" top="0.75" bottom="0.75" header="0.3" footer="0.3"/>
  <pageSetup paperSize="9" orientation="portrait" r:id="rId1"/>
  <ignoredErrors>
    <ignoredError sqref="B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2020-09-29T06:42:54Z</dcterms:created>
  <dcterms:modified xsi:type="dcterms:W3CDTF">2021-10-04T06:52:44Z</dcterms:modified>
</cp:coreProperties>
</file>